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.Отдел региональных счетов и балансов\224-Тинчирова Э.З\ОФ на сайт\"/>
    </mc:Choice>
  </mc:AlternateContent>
  <bookViews>
    <workbookView xWindow="0" yWindow="0" windowWidth="24000" windowHeight="9735" activeTab="2"/>
  </bookViews>
  <sheets>
    <sheet name="Содержание" sheetId="1" r:id="rId1"/>
    <sheet name="1" sheetId="2" r:id="rId2"/>
    <sheet name="2" sheetId="3" r:id="rId3"/>
  </sheets>
  <definedNames>
    <definedName name="а">Содержание!#REF!</definedName>
  </definedNames>
  <calcPr calcId="152511"/>
</workbook>
</file>

<file path=xl/calcChain.xml><?xml version="1.0" encoding="utf-8"?>
<calcChain xmlns="http://schemas.openxmlformats.org/spreadsheetml/2006/main">
  <c r="Y9" i="2" l="1"/>
  <c r="X20" i="2"/>
  <c r="Y20" i="2" s="1"/>
  <c r="Y26" i="2"/>
  <c r="W26" i="2"/>
  <c r="U26" i="2"/>
  <c r="S26" i="2"/>
  <c r="Q26" i="2"/>
  <c r="Y25" i="2"/>
  <c r="W25" i="2"/>
  <c r="U25" i="2"/>
  <c r="S25" i="2"/>
  <c r="W24" i="2"/>
  <c r="U24" i="2"/>
  <c r="S24" i="2"/>
  <c r="Q24" i="2"/>
  <c r="W21" i="2"/>
  <c r="U21" i="2"/>
  <c r="S21" i="2"/>
  <c r="Q21" i="2"/>
  <c r="W20" i="2"/>
  <c r="U20" i="2"/>
  <c r="S20" i="2"/>
  <c r="Q20" i="2"/>
  <c r="W19" i="2"/>
  <c r="U19" i="2"/>
  <c r="S19" i="2"/>
  <c r="Q19" i="2"/>
  <c r="Y18" i="2"/>
  <c r="W18" i="2"/>
  <c r="U18" i="2"/>
  <c r="S18" i="2"/>
  <c r="Q18" i="2"/>
  <c r="W17" i="2"/>
  <c r="U17" i="2"/>
  <c r="S17" i="2"/>
  <c r="Q17" i="2"/>
  <c r="W16" i="2"/>
  <c r="U16" i="2"/>
  <c r="S16" i="2"/>
  <c r="Q16" i="2"/>
  <c r="W15" i="2"/>
  <c r="U15" i="2"/>
  <c r="S15" i="2"/>
  <c r="Q15" i="2"/>
  <c r="W14" i="2"/>
  <c r="U14" i="2"/>
  <c r="S14" i="2"/>
  <c r="Q14" i="2"/>
  <c r="W13" i="2"/>
  <c r="U13" i="2"/>
  <c r="S13" i="2"/>
  <c r="Q13" i="2"/>
  <c r="W12" i="2"/>
  <c r="U12" i="2"/>
  <c r="S12" i="2"/>
  <c r="Q12" i="2"/>
  <c r="Y11" i="2"/>
  <c r="W11" i="2"/>
  <c r="U11" i="2"/>
  <c r="S11" i="2"/>
  <c r="Q11" i="2"/>
  <c r="W10" i="2"/>
  <c r="U10" i="2"/>
  <c r="S10" i="2"/>
  <c r="Q10" i="2"/>
  <c r="W9" i="2"/>
  <c r="U9" i="2"/>
  <c r="S9" i="2"/>
  <c r="Q9" i="2"/>
  <c r="W8" i="2"/>
  <c r="U8" i="2"/>
  <c r="S8" i="2"/>
  <c r="Q8" i="2"/>
  <c r="W7" i="2"/>
  <c r="U7" i="2"/>
  <c r="S7" i="2"/>
  <c r="Q7" i="2"/>
  <c r="M26" i="2"/>
  <c r="K26" i="2"/>
  <c r="I26" i="2"/>
  <c r="M25" i="2"/>
  <c r="I25" i="2"/>
  <c r="G25" i="2"/>
  <c r="E25" i="2"/>
  <c r="K24" i="2"/>
  <c r="I24" i="2"/>
  <c r="G24" i="2"/>
  <c r="E24" i="2"/>
  <c r="K21" i="2"/>
  <c r="I21" i="2"/>
  <c r="G21" i="2"/>
  <c r="E21" i="2"/>
  <c r="K20" i="2" l="1"/>
  <c r="I20" i="2"/>
  <c r="G20" i="2"/>
  <c r="E20" i="2"/>
  <c r="K19" i="2"/>
  <c r="I19" i="2"/>
  <c r="G19" i="2"/>
  <c r="E19" i="2"/>
  <c r="K18" i="2"/>
  <c r="I18" i="2"/>
  <c r="E18" i="2"/>
  <c r="K17" i="2"/>
  <c r="I17" i="2"/>
  <c r="G17" i="2"/>
  <c r="E17" i="2"/>
  <c r="K16" i="2"/>
  <c r="I16" i="2"/>
  <c r="G16" i="2"/>
  <c r="E16" i="2"/>
  <c r="K15" i="2"/>
  <c r="I15" i="2"/>
  <c r="G15" i="2"/>
  <c r="E15" i="2"/>
  <c r="K14" i="2"/>
  <c r="I14" i="2"/>
  <c r="G14" i="2"/>
  <c r="E14" i="2"/>
  <c r="K13" i="2"/>
  <c r="I13" i="2"/>
  <c r="G13" i="2"/>
  <c r="E13" i="2"/>
  <c r="K12" i="2"/>
  <c r="I12" i="2"/>
  <c r="G12" i="2"/>
  <c r="E12" i="2"/>
  <c r="K11" i="2"/>
  <c r="I11" i="2"/>
  <c r="G11" i="2"/>
  <c r="E11" i="2"/>
  <c r="K10" i="2"/>
  <c r="I10" i="2"/>
  <c r="G10" i="2"/>
  <c r="E10" i="2"/>
  <c r="K9" i="2"/>
  <c r="I9" i="2"/>
  <c r="G9" i="2"/>
  <c r="E9" i="2"/>
  <c r="K8" i="2"/>
  <c r="I8" i="2"/>
  <c r="G8" i="2"/>
  <c r="E8" i="2"/>
  <c r="K7" i="2"/>
  <c r="I7" i="2"/>
  <c r="G7" i="2"/>
  <c r="E7" i="2"/>
  <c r="W26" i="3"/>
  <c r="U26" i="3"/>
  <c r="S26" i="3"/>
  <c r="Q26" i="3"/>
  <c r="W25" i="3"/>
  <c r="U25" i="3"/>
  <c r="S25" i="3"/>
  <c r="Q25" i="3"/>
  <c r="W24" i="3"/>
  <c r="U24" i="3"/>
  <c r="S24" i="3"/>
  <c r="Q24" i="3"/>
  <c r="W23" i="3"/>
  <c r="U23" i="3"/>
  <c r="S23" i="3"/>
  <c r="Q23" i="3"/>
  <c r="W22" i="3"/>
  <c r="U22" i="3"/>
  <c r="S22" i="3"/>
  <c r="Q22" i="3"/>
  <c r="W21" i="3"/>
  <c r="U21" i="3"/>
  <c r="S21" i="3"/>
  <c r="Q21" i="3"/>
  <c r="W20" i="3"/>
  <c r="U20" i="3"/>
  <c r="S20" i="3"/>
  <c r="Q20" i="3"/>
  <c r="W19" i="3"/>
  <c r="U19" i="3"/>
  <c r="S19" i="3"/>
  <c r="Q19" i="3"/>
  <c r="W18" i="3"/>
  <c r="U18" i="3"/>
  <c r="W17" i="3"/>
  <c r="U17" i="3"/>
  <c r="S17" i="3"/>
  <c r="Q17" i="3"/>
  <c r="W16" i="3"/>
  <c r="U16" i="3"/>
  <c r="S16" i="3"/>
  <c r="Q16" i="3"/>
  <c r="W15" i="3"/>
  <c r="U15" i="3"/>
  <c r="S15" i="3"/>
  <c r="Q15" i="3"/>
  <c r="W8" i="3"/>
  <c r="U8" i="3"/>
  <c r="S8" i="3"/>
  <c r="Q8" i="3"/>
  <c r="W7" i="3"/>
  <c r="U7" i="3"/>
  <c r="S7" i="3"/>
  <c r="Q7" i="3"/>
  <c r="K26" i="3"/>
  <c r="I26" i="3"/>
  <c r="G26" i="3"/>
  <c r="E26" i="3"/>
  <c r="K25" i="3"/>
  <c r="I25" i="3"/>
  <c r="G25" i="3"/>
  <c r="E25" i="3"/>
  <c r="K24" i="3"/>
  <c r="I24" i="3"/>
  <c r="G24" i="3"/>
  <c r="E24" i="3"/>
  <c r="K23" i="3"/>
  <c r="I23" i="3"/>
  <c r="G23" i="3"/>
  <c r="E23" i="3"/>
  <c r="K22" i="3"/>
  <c r="I22" i="3"/>
  <c r="G22" i="3"/>
  <c r="E22" i="3"/>
  <c r="K21" i="3"/>
  <c r="I21" i="3"/>
  <c r="G21" i="3"/>
  <c r="E21" i="3"/>
  <c r="K20" i="3"/>
  <c r="I20" i="3"/>
  <c r="G20" i="3"/>
  <c r="E20" i="3"/>
  <c r="K19" i="3"/>
  <c r="I19" i="3"/>
  <c r="G19" i="3"/>
  <c r="E19" i="3"/>
  <c r="K18" i="3"/>
  <c r="I18" i="3"/>
  <c r="K17" i="3"/>
  <c r="I17" i="3"/>
  <c r="E17" i="3"/>
  <c r="K16" i="3"/>
  <c r="I16" i="3"/>
  <c r="G16" i="3"/>
  <c r="E16" i="3"/>
  <c r="K8" i="3"/>
  <c r="I8" i="3"/>
  <c r="G8" i="3"/>
  <c r="E8" i="3"/>
  <c r="I15" i="3"/>
  <c r="K15" i="3"/>
  <c r="G15" i="3"/>
  <c r="E15" i="3"/>
  <c r="K7" i="3"/>
  <c r="I7" i="3"/>
  <c r="X8" i="3" l="1"/>
  <c r="Y8" i="3" s="1"/>
  <c r="X20" i="3"/>
  <c r="Y20" i="3" s="1"/>
  <c r="X21" i="3"/>
  <c r="Y21" i="3" s="1"/>
  <c r="X22" i="3"/>
  <c r="Y22" i="3" s="1"/>
  <c r="X23" i="3"/>
  <c r="Y23" i="3" s="1"/>
  <c r="X24" i="3"/>
  <c r="Y24" i="3" s="1"/>
  <c r="X25" i="3"/>
  <c r="Y25" i="3" s="1"/>
  <c r="X26" i="3"/>
  <c r="Y26" i="3" s="1"/>
  <c r="X7" i="3"/>
  <c r="Y7" i="3" s="1"/>
  <c r="L8" i="3"/>
  <c r="M8" i="3" s="1"/>
  <c r="L15" i="3"/>
  <c r="M15" i="3" s="1"/>
  <c r="L16" i="3"/>
  <c r="M16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7" i="3"/>
  <c r="M7" i="3" s="1"/>
  <c r="L9" i="2" l="1"/>
  <c r="M9" i="2" s="1"/>
  <c r="L10" i="2"/>
  <c r="M10" i="2" s="1"/>
  <c r="L11" i="2"/>
  <c r="M11" i="2" s="1"/>
  <c r="L12" i="2"/>
  <c r="M12" i="2" s="1"/>
  <c r="L13" i="2"/>
  <c r="M13" i="2" s="1"/>
  <c r="L14" i="2"/>
  <c r="M14" i="2" s="1"/>
  <c r="L15" i="2"/>
  <c r="M15" i="2" s="1"/>
  <c r="L16" i="2"/>
  <c r="M16" i="2" s="1"/>
  <c r="L17" i="2"/>
  <c r="M17" i="2" s="1"/>
  <c r="L19" i="2"/>
  <c r="M19" i="2" s="1"/>
  <c r="L20" i="2"/>
  <c r="M20" i="2" s="1"/>
  <c r="L21" i="2"/>
  <c r="M21" i="2" s="1"/>
  <c r="L24" i="2"/>
  <c r="M24" i="2" s="1"/>
  <c r="L8" i="2"/>
  <c r="M8" i="2" s="1"/>
  <c r="L7" i="2"/>
  <c r="M7" i="2" s="1"/>
  <c r="X10" i="2"/>
  <c r="Y10" i="2" s="1"/>
  <c r="X12" i="2"/>
  <c r="Y12" i="2" s="1"/>
  <c r="X13" i="2"/>
  <c r="Y13" i="2" s="1"/>
  <c r="X14" i="2"/>
  <c r="Y14" i="2" s="1"/>
  <c r="X15" i="2"/>
  <c r="Y15" i="2" s="1"/>
  <c r="X16" i="2"/>
  <c r="Y16" i="2" s="1"/>
  <c r="X17" i="2"/>
  <c r="Y17" i="2" s="1"/>
  <c r="X19" i="2"/>
  <c r="Y19" i="2" s="1"/>
  <c r="X21" i="2"/>
  <c r="Y21" i="2" s="1"/>
  <c r="X24" i="2"/>
  <c r="Y24" i="2" s="1"/>
  <c r="X8" i="2"/>
  <c r="Y8" i="2" s="1"/>
  <c r="X7" i="2"/>
  <c r="Y7" i="2" s="1"/>
</calcChain>
</file>

<file path=xl/sharedStrings.xml><?xml version="1.0" encoding="utf-8"?>
<sst xmlns="http://schemas.openxmlformats.org/spreadsheetml/2006/main" count="685" uniqueCount="49">
  <si>
    <t>Содержание:</t>
  </si>
  <si>
    <t>Всего</t>
  </si>
  <si>
    <t>1.</t>
  </si>
  <si>
    <t>2.</t>
  </si>
  <si>
    <t xml:space="preserve">          К содержанию</t>
  </si>
  <si>
    <t xml:space="preserve">  К содержанию</t>
  </si>
  <si>
    <t>Ответственный исполнитель:</t>
  </si>
  <si>
    <t>Всего основных фондов</t>
  </si>
  <si>
    <t>из них:</t>
  </si>
  <si>
    <t>здания</t>
  </si>
  <si>
    <t>сооружения</t>
  </si>
  <si>
    <t>машины и оборудование</t>
  </si>
  <si>
    <t>транспортные средства</t>
  </si>
  <si>
    <t>прочие виды основных фондов</t>
  </si>
  <si>
    <t>млн руб.</t>
  </si>
  <si>
    <t>в % к итогу</t>
  </si>
  <si>
    <r>
      <rPr>
        <vertAlign val="superscript"/>
        <sz val="12"/>
        <color rgb="FF000000"/>
        <rFont val="Times New Roman"/>
        <family val="1"/>
        <charset val="204"/>
      </rPr>
      <t xml:space="preserve">1) </t>
    </r>
    <r>
      <rPr>
        <sz val="12"/>
        <color rgb="FF000000"/>
        <rFont val="Times New Roman"/>
        <family val="1"/>
        <charset val="204"/>
      </rPr>
      <t>в соответствии с Общероссийским классификатором видов экономической деятельности ОКВЭД2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</si>
  <si>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</si>
  <si>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</si>
  <si>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</si>
  <si>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</si>
  <si>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</si>
  <si>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</si>
  <si>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</si>
  <si>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</si>
  <si>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</si>
  <si>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</si>
  <si>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</si>
  <si>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</si>
  <si>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</si>
  <si>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</si>
  <si>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</si>
  <si>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</si>
  <si>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</si>
  <si>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</si>
  <si>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</si>
  <si>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r>
      <t xml:space="preserve">Видовая структура основных фондов коммерческих организаций (без субъектов малого предпринимательство) </t>
    </r>
    <r>
      <rPr>
        <b/>
        <sz val="12"/>
        <color rgb="FF0000FF"/>
        <rFont val="Times New Roman"/>
        <family val="1"/>
        <charset val="204"/>
      </rPr>
      <t>по Республике Крым</t>
    </r>
    <r>
      <rPr>
        <b/>
        <sz val="12"/>
        <rFont val="Times New Roman"/>
        <family val="1"/>
        <charset val="204"/>
      </rPr>
      <t xml:space="preserve"> на конец года с учетом переоценки, осуществленной на конец отчетного года, по видам экономической деятельности</t>
    </r>
    <r>
      <rPr>
        <b/>
        <vertAlign val="superscript"/>
        <sz val="12"/>
        <rFont val="Times New Roman"/>
        <family val="1"/>
        <charset val="204"/>
      </rPr>
      <t>1)</t>
    </r>
  </si>
  <si>
    <r>
      <t xml:space="preserve">Видовая структура основных фондов некоммерческих организаций </t>
    </r>
    <r>
      <rPr>
        <b/>
        <sz val="12"/>
        <color rgb="FF0000FF"/>
        <rFont val="Times New Roman"/>
        <family val="1"/>
        <charset val="204"/>
      </rPr>
      <t>по Республике Крым</t>
    </r>
    <r>
      <rPr>
        <b/>
        <sz val="12"/>
        <rFont val="Times New Roman"/>
        <family val="1"/>
        <charset val="204"/>
      </rPr>
      <t xml:space="preserve"> на конец года по видам экономической деятельности</t>
    </r>
    <r>
      <rPr>
        <b/>
        <vertAlign val="superscript"/>
        <sz val="12"/>
        <rFont val="Times New Roman"/>
        <family val="1"/>
        <charset val="204"/>
      </rPr>
      <t>1)</t>
    </r>
  </si>
  <si>
    <t>-</t>
  </si>
  <si>
    <t>…</t>
  </si>
  <si>
    <t>тел. 8 (3652) 25-63-70</t>
  </si>
  <si>
    <r>
      <rPr>
        <b/>
        <sz val="12"/>
        <color theme="1"/>
        <rFont val="Times New Roman"/>
        <family val="1"/>
        <charset val="204"/>
      </rPr>
      <t xml:space="preserve"> -  -</t>
    </r>
    <r>
      <rPr>
        <sz val="12"/>
        <color theme="1"/>
        <rFont val="Times New Roman"/>
        <family val="1"/>
        <charset val="204"/>
      </rPr>
      <t>данные отсутствуют</t>
    </r>
  </si>
  <si>
    <t>... - данные не предоставляются в целях обеспечения конфиденциальности первичных статистических данных</t>
  </si>
  <si>
    <t xml:space="preserve"> -  -данные отсутствуют</t>
  </si>
  <si>
    <t>...</t>
  </si>
  <si>
    <t>Видовая структура основных фондов некоммерческих организаций по ОКВЭД2 на конец 2020, 2021, 2022, 2023 гг</t>
  </si>
  <si>
    <r>
      <t xml:space="preserve">Обновлено: </t>
    </r>
    <r>
      <rPr>
        <sz val="12"/>
        <color rgb="FF0000FF"/>
        <rFont val="Times New Roman"/>
        <family val="1"/>
        <charset val="204"/>
      </rPr>
      <t>27.11.2024 г</t>
    </r>
    <r>
      <rPr>
        <sz val="12"/>
        <color indexed="8"/>
        <rFont val="Times New Roman"/>
        <family val="1"/>
        <charset val="204"/>
      </rPr>
      <t>.</t>
    </r>
  </si>
  <si>
    <t>Видовая структура основных фондов коммерческих организаций (без субъектов малого предпринимательство) по ОКВЭД2 на конец 2020, 2021.2023 гг</t>
  </si>
  <si>
    <t>ФИО Капустян Инна Константиновна; Тинчирова Эльнара Замировна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</si>
</sst>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family val="2"/>
    </font>
    <font>
      <u/>
      <sz val="10"/>
      <color indexed="12"/>
      <name val="Arial Cyr"/>
      <charset val="204"/>
    </font>
    <font>
      <sz val="12"/>
      <color rgb="FF0000FF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6.15"/>
      <name val="Arial"/>
      <family val="2"/>
    </font>
    <font>
      <b/>
      <sz val="12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5" fillId="0" borderId="12" applyNumberFormat="0" applyFill="0" applyProtection="0">
      <alignment horizontal="left" vertical="top" wrapText="1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2" fillId="0" borderId="0" xfId="1" applyBorder="1"/>
    <xf numFmtId="0" fontId="12" fillId="0" borderId="0" xfId="0" applyFont="1"/>
    <xf numFmtId="0" fontId="4" fillId="0" borderId="0" xfId="0" applyFont="1" applyFill="1" applyBorder="1" applyAlignment="1">
      <alignment vertical="top"/>
    </xf>
    <xf numFmtId="0" fontId="11" fillId="0" borderId="0" xfId="1" applyFont="1" applyBorder="1" applyAlignment="1"/>
    <xf numFmtId="0" fontId="7" fillId="0" borderId="0" xfId="0" applyFont="1" applyAlignment="1">
      <alignment wrapText="1"/>
    </xf>
    <xf numFmtId="0" fontId="8" fillId="0" borderId="2" xfId="7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0" fontId="8" fillId="0" borderId="9" xfId="7" applyFont="1" applyFill="1" applyBorder="1" applyAlignment="1">
      <alignment vertical="top" wrapText="1"/>
    </xf>
    <xf numFmtId="0" fontId="8" fillId="0" borderId="1" xfId="7" applyFont="1" applyFill="1" applyBorder="1" applyAlignment="1">
      <alignment vertical="top" wrapText="1"/>
    </xf>
    <xf numFmtId="165" fontId="7" fillId="0" borderId="0" xfId="0" applyNumberFormat="1" applyFont="1"/>
    <xf numFmtId="165" fontId="10" fillId="0" borderId="0" xfId="1" applyNumberFormat="1" applyFont="1" applyFill="1" applyBorder="1" applyAlignment="1" applyProtection="1">
      <alignment horizontal="left" vertical="center"/>
    </xf>
    <xf numFmtId="3" fontId="7" fillId="0" borderId="0" xfId="0" applyNumberFormat="1" applyFont="1"/>
    <xf numFmtId="3" fontId="8" fillId="0" borderId="10" xfId="7" applyNumberFormat="1" applyFont="1" applyFill="1" applyBorder="1" applyAlignment="1">
      <alignment horizontal="center" wrapText="1"/>
    </xf>
    <xf numFmtId="0" fontId="8" fillId="0" borderId="10" xfId="7" applyFont="1" applyFill="1" applyBorder="1" applyAlignment="1">
      <alignment horizontal="center" wrapText="1"/>
    </xf>
    <xf numFmtId="165" fontId="7" fillId="0" borderId="0" xfId="0" applyNumberFormat="1" applyFont="1" applyBorder="1"/>
    <xf numFmtId="2" fontId="8" fillId="0" borderId="0" xfId="0" applyNumberFormat="1" applyFont="1" applyBorder="1"/>
    <xf numFmtId="1" fontId="8" fillId="0" borderId="0" xfId="0" applyNumberFormat="1" applyFont="1" applyBorder="1"/>
    <xf numFmtId="2" fontId="7" fillId="0" borderId="0" xfId="0" applyNumberFormat="1" applyFont="1" applyBorder="1"/>
    <xf numFmtId="0" fontId="8" fillId="0" borderId="0" xfId="0" applyFont="1" applyBorder="1"/>
    <xf numFmtId="3" fontId="8" fillId="0" borderId="0" xfId="0" applyNumberFormat="1" applyFont="1" applyBorder="1"/>
    <xf numFmtId="1" fontId="7" fillId="0" borderId="0" xfId="0" applyNumberFormat="1" applyFont="1" applyBorder="1"/>
    <xf numFmtId="3" fontId="8" fillId="0" borderId="0" xfId="0" applyNumberFormat="1" applyFont="1"/>
    <xf numFmtId="1" fontId="8" fillId="0" borderId="0" xfId="0" applyNumberFormat="1" applyFont="1"/>
    <xf numFmtId="2" fontId="7" fillId="0" borderId="0" xfId="0" applyNumberFormat="1" applyFont="1"/>
    <xf numFmtId="1" fontId="7" fillId="0" borderId="0" xfId="0" applyNumberFormat="1" applyFont="1"/>
    <xf numFmtId="2" fontId="8" fillId="0" borderId="0" xfId="0" applyNumberFormat="1" applyFont="1"/>
    <xf numFmtId="0" fontId="8" fillId="0" borderId="0" xfId="0" applyFont="1"/>
    <xf numFmtId="0" fontId="7" fillId="0" borderId="0" xfId="0" applyFont="1" applyAlignment="1">
      <alignment vertical="center" wrapText="1"/>
    </xf>
    <xf numFmtId="3" fontId="7" fillId="0" borderId="0" xfId="11" applyNumberFormat="1" applyFont="1" applyBorder="1"/>
    <xf numFmtId="0" fontId="7" fillId="0" borderId="0" xfId="11" applyFont="1" applyBorder="1"/>
    <xf numFmtId="3" fontId="7" fillId="0" borderId="0" xfId="11" applyNumberFormat="1" applyFont="1" applyFill="1" applyBorder="1"/>
    <xf numFmtId="3" fontId="7" fillId="0" borderId="0" xfId="11" applyNumberFormat="1" applyFont="1"/>
    <xf numFmtId="3" fontId="7" fillId="0" borderId="0" xfId="11" applyNumberFormat="1" applyFont="1" applyFill="1"/>
    <xf numFmtId="0" fontId="6" fillId="0" borderId="11" xfId="7" applyFont="1" applyFill="1" applyBorder="1" applyAlignment="1">
      <alignment wrapText="1"/>
    </xf>
    <xf numFmtId="0" fontId="14" fillId="0" borderId="11" xfId="10" applyFont="1" applyBorder="1" applyAlignment="1">
      <alignment vertical="center" wrapText="1"/>
    </xf>
    <xf numFmtId="165" fontId="17" fillId="0" borderId="11" xfId="0" applyNumberFormat="1" applyFont="1" applyBorder="1"/>
    <xf numFmtId="165" fontId="16" fillId="0" borderId="11" xfId="0" applyNumberFormat="1" applyFont="1" applyBorder="1"/>
    <xf numFmtId="3" fontId="16" fillId="0" borderId="11" xfId="10" applyNumberFormat="1" applyFont="1" applyFill="1" applyBorder="1"/>
    <xf numFmtId="0" fontId="6" fillId="0" borderId="11" xfId="7" applyFont="1" applyBorder="1" applyAlignment="1">
      <alignment horizontal="left" vertical="center" wrapText="1"/>
    </xf>
    <xf numFmtId="3" fontId="7" fillId="0" borderId="0" xfId="0" applyNumberFormat="1" applyFont="1" applyAlignment="1">
      <alignment vertical="center" wrapText="1"/>
    </xf>
    <xf numFmtId="3" fontId="7" fillId="0" borderId="0" xfId="0" applyNumberFormat="1" applyFont="1" applyBorder="1"/>
    <xf numFmtId="165" fontId="18" fillId="0" borderId="11" xfId="0" applyNumberFormat="1" applyFont="1" applyFill="1" applyBorder="1"/>
    <xf numFmtId="165" fontId="19" fillId="0" borderId="11" xfId="0" applyNumberFormat="1" applyFont="1" applyBorder="1"/>
    <xf numFmtId="3" fontId="18" fillId="0" borderId="0" xfId="0" applyNumberFormat="1" applyFont="1" applyFill="1" applyBorder="1"/>
    <xf numFmtId="0" fontId="16" fillId="0" borderId="0" xfId="10" applyFont="1" applyFill="1" applyBorder="1"/>
    <xf numFmtId="165" fontId="18" fillId="0" borderId="0" xfId="0" applyNumberFormat="1" applyFont="1" applyFill="1" applyBorder="1"/>
    <xf numFmtId="0" fontId="7" fillId="0" borderId="0" xfId="0" applyFont="1"/>
    <xf numFmtId="0" fontId="4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13" applyFont="1" applyAlignment="1" applyProtection="1">
      <alignment horizontal="left" indent="2"/>
    </xf>
    <xf numFmtId="0" fontId="4" fillId="0" borderId="0" xfId="13" applyFont="1" applyAlignment="1" applyProtection="1"/>
    <xf numFmtId="3" fontId="17" fillId="0" borderId="11" xfId="0" applyNumberFormat="1" applyFont="1" applyBorder="1" applyAlignment="1">
      <alignment horizontal="right"/>
    </xf>
    <xf numFmtId="3" fontId="17" fillId="0" borderId="11" xfId="10" applyNumberFormat="1" applyFont="1" applyBorder="1" applyAlignment="1">
      <alignment horizontal="right"/>
    </xf>
    <xf numFmtId="3" fontId="16" fillId="0" borderId="11" xfId="0" applyNumberFormat="1" applyFont="1" applyBorder="1" applyAlignment="1">
      <alignment horizontal="right"/>
    </xf>
    <xf numFmtId="165" fontId="17" fillId="0" borderId="11" xfId="0" applyNumberFormat="1" applyFont="1" applyBorder="1" applyAlignment="1">
      <alignment horizontal="right"/>
    </xf>
    <xf numFmtId="165" fontId="16" fillId="0" borderId="11" xfId="0" applyNumberFormat="1" applyFont="1" applyBorder="1" applyAlignment="1">
      <alignment horizontal="right"/>
    </xf>
    <xf numFmtId="165" fontId="19" fillId="0" borderId="11" xfId="0" applyNumberFormat="1" applyFont="1" applyBorder="1" applyAlignment="1">
      <alignment horizontal="right"/>
    </xf>
    <xf numFmtId="165" fontId="19" fillId="0" borderId="11" xfId="0" applyNumberFormat="1" applyFont="1" applyFill="1" applyBorder="1" applyAlignment="1">
      <alignment horizontal="right"/>
    </xf>
    <xf numFmtId="165" fontId="18" fillId="0" borderId="11" xfId="0" applyNumberFormat="1" applyFont="1" applyFill="1" applyBorder="1" applyAlignment="1">
      <alignment horizontal="right"/>
    </xf>
    <xf numFmtId="165" fontId="16" fillId="0" borderId="11" xfId="10" applyNumberFormat="1" applyFont="1" applyFill="1" applyBorder="1" applyAlignment="1">
      <alignment horizontal="right"/>
    </xf>
    <xf numFmtId="165" fontId="17" fillId="0" borderId="11" xfId="10" applyNumberFormat="1" applyFont="1" applyBorder="1" applyAlignment="1">
      <alignment horizontal="right"/>
    </xf>
    <xf numFmtId="2" fontId="19" fillId="0" borderId="11" xfId="0" applyNumberFormat="1" applyFont="1" applyBorder="1"/>
    <xf numFmtId="165" fontId="16" fillId="0" borderId="11" xfId="10" applyNumberFormat="1" applyFont="1" applyFill="1" applyBorder="1"/>
    <xf numFmtId="166" fontId="17" fillId="0" borderId="11" xfId="0" applyNumberFormat="1" applyFont="1" applyBorder="1"/>
    <xf numFmtId="166" fontId="17" fillId="0" borderId="11" xfId="0" applyNumberFormat="1" applyFont="1" applyBorder="1" applyAlignment="1">
      <alignment horizontal="right"/>
    </xf>
    <xf numFmtId="165" fontId="17" fillId="0" borderId="11" xfId="10" applyNumberFormat="1" applyFont="1" applyBorder="1"/>
    <xf numFmtId="165" fontId="18" fillId="0" borderId="11" xfId="0" applyNumberFormat="1" applyFont="1" applyBorder="1" applyAlignment="1">
      <alignment horizontal="right"/>
    </xf>
    <xf numFmtId="166" fontId="16" fillId="0" borderId="11" xfId="0" applyNumberFormat="1" applyFont="1" applyBorder="1" applyAlignment="1">
      <alignment horizontal="right"/>
    </xf>
    <xf numFmtId="3" fontId="18" fillId="0" borderId="11" xfId="0" applyNumberFormat="1" applyFont="1" applyBorder="1" applyAlignment="1">
      <alignment horizontal="right"/>
    </xf>
    <xf numFmtId="2" fontId="19" fillId="0" borderId="11" xfId="0" applyNumberFormat="1" applyFont="1" applyFill="1" applyBorder="1"/>
    <xf numFmtId="2" fontId="17" fillId="0" borderId="11" xfId="10" applyNumberFormat="1" applyFont="1" applyBorder="1" applyAlignment="1">
      <alignment horizontal="right"/>
    </xf>
    <xf numFmtId="0" fontId="7" fillId="2" borderId="0" xfId="0" applyFont="1" applyFill="1"/>
    <xf numFmtId="3" fontId="18" fillId="2" borderId="0" xfId="0" applyNumberFormat="1" applyFont="1" applyFill="1" applyBorder="1"/>
    <xf numFmtId="3" fontId="8" fillId="2" borderId="10" xfId="7" applyNumberFormat="1" applyFont="1" applyFill="1" applyBorder="1" applyAlignment="1">
      <alignment horizontal="center" wrapText="1"/>
    </xf>
    <xf numFmtId="165" fontId="18" fillId="2" borderId="11" xfId="0" applyNumberFormat="1" applyFont="1" applyFill="1" applyBorder="1" applyAlignment="1">
      <alignment horizontal="right"/>
    </xf>
    <xf numFmtId="165" fontId="19" fillId="2" borderId="11" xfId="0" applyNumberFormat="1" applyFont="1" applyFill="1" applyBorder="1" applyAlignment="1">
      <alignment horizontal="right"/>
    </xf>
    <xf numFmtId="165" fontId="17" fillId="2" borderId="11" xfId="10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7" fillId="2" borderId="0" xfId="0" applyNumberFormat="1" applyFont="1" applyFill="1"/>
    <xf numFmtId="3" fontId="17" fillId="0" borderId="4" xfId="0" applyNumberFormat="1" applyFont="1" applyBorder="1"/>
    <xf numFmtId="165" fontId="19" fillId="0" borderId="11" xfId="0" applyNumberFormat="1" applyFont="1" applyFill="1" applyBorder="1" applyAlignment="1">
      <alignment horizontal="right" vertical="center"/>
    </xf>
    <xf numFmtId="165" fontId="19" fillId="0" borderId="11" xfId="0" applyNumberFormat="1" applyFont="1" applyBorder="1" applyAlignment="1">
      <alignment horizontal="right" vertical="center"/>
    </xf>
    <xf numFmtId="165" fontId="18" fillId="0" borderId="11" xfId="0" applyNumberFormat="1" applyFont="1" applyFill="1" applyBorder="1" applyAlignment="1">
      <alignment horizontal="right" vertical="center"/>
    </xf>
    <xf numFmtId="0" fontId="17" fillId="0" borderId="11" xfId="0" applyFont="1" applyBorder="1" applyAlignment="1">
      <alignment horizontal="right"/>
    </xf>
    <xf numFmtId="0" fontId="16" fillId="0" borderId="11" xfId="0" applyFont="1" applyBorder="1" applyAlignment="1">
      <alignment horizontal="right"/>
    </xf>
    <xf numFmtId="0" fontId="16" fillId="0" borderId="0" xfId="0" applyFont="1" applyBorder="1"/>
    <xf numFmtId="0" fontId="17" fillId="0" borderId="0" xfId="0" applyFont="1" applyBorder="1"/>
    <xf numFmtId="165" fontId="16" fillId="0" borderId="11" xfId="0" applyNumberFormat="1" applyFont="1" applyBorder="1" applyAlignment="1">
      <alignment horizontal="right" vertical="center"/>
    </xf>
    <xf numFmtId="165" fontId="17" fillId="0" borderId="11" xfId="0" applyNumberFormat="1" applyFont="1" applyBorder="1" applyAlignment="1">
      <alignment horizontal="right" vertical="center"/>
    </xf>
    <xf numFmtId="0" fontId="7" fillId="0" borderId="0" xfId="0" applyFont="1" applyFill="1"/>
    <xf numFmtId="0" fontId="7" fillId="0" borderId="0" xfId="0" applyFont="1" applyFill="1" applyAlignment="1">
      <alignment vertical="center" wrapText="1"/>
    </xf>
    <xf numFmtId="165" fontId="16" fillId="0" borderId="11" xfId="0" applyNumberFormat="1" applyFont="1" applyFill="1" applyBorder="1" applyAlignment="1">
      <alignment horizontal="right" vertical="center"/>
    </xf>
    <xf numFmtId="165" fontId="17" fillId="0" borderId="11" xfId="0" applyNumberFormat="1" applyFont="1" applyFill="1" applyBorder="1" applyAlignment="1">
      <alignment horizontal="right" vertical="center"/>
    </xf>
    <xf numFmtId="0" fontId="8" fillId="0" borderId="0" xfId="0" applyFont="1" applyFill="1"/>
    <xf numFmtId="0" fontId="7" fillId="0" borderId="0" xfId="0" applyFont="1" applyFill="1" applyAlignment="1">
      <alignment wrapText="1"/>
    </xf>
    <xf numFmtId="0" fontId="11" fillId="0" borderId="0" xfId="1" quotePrefix="1" applyFont="1" applyBorder="1" applyAlignment="1">
      <alignment horizontal="left" wrapText="1"/>
    </xf>
    <xf numFmtId="0" fontId="7" fillId="0" borderId="11" xfId="0" applyFont="1" applyBorder="1" applyAlignment="1">
      <alignment horizontal="center" wrapText="1"/>
    </xf>
    <xf numFmtId="0" fontId="8" fillId="0" borderId="7" xfId="7" applyFont="1" applyFill="1" applyBorder="1" applyAlignment="1">
      <alignment horizontal="center" vertical="center" wrapText="1"/>
    </xf>
    <xf numFmtId="0" fontId="8" fillId="0" borderId="8" xfId="7" applyFont="1" applyFill="1" applyBorder="1" applyAlignment="1">
      <alignment horizontal="center" vertical="center" wrapText="1"/>
    </xf>
    <xf numFmtId="0" fontId="8" fillId="0" borderId="3" xfId="7" applyFont="1" applyFill="1" applyBorder="1" applyAlignment="1">
      <alignment horizontal="center" vertical="center" wrapText="1"/>
    </xf>
    <xf numFmtId="0" fontId="8" fillId="0" borderId="10" xfId="7" applyFont="1" applyFill="1" applyBorder="1" applyAlignment="1">
      <alignment horizontal="center" vertical="center" wrapText="1"/>
    </xf>
    <xf numFmtId="0" fontId="8" fillId="0" borderId="4" xfId="7" applyFont="1" applyFill="1" applyBorder="1" applyAlignment="1">
      <alignment horizontal="center" vertical="top" wrapText="1"/>
    </xf>
    <xf numFmtId="0" fontId="8" fillId="0" borderId="5" xfId="7" applyFont="1" applyFill="1" applyBorder="1" applyAlignment="1">
      <alignment horizontal="center" vertical="top" wrapText="1"/>
    </xf>
    <xf numFmtId="0" fontId="8" fillId="0" borderId="6" xfId="7" applyFont="1" applyFill="1" applyBorder="1" applyAlignment="1">
      <alignment horizontal="center" vertical="top" wrapText="1"/>
    </xf>
    <xf numFmtId="0" fontId="8" fillId="0" borderId="4" xfId="7" applyFont="1" applyFill="1" applyBorder="1" applyAlignment="1">
      <alignment horizontal="center" vertical="center" wrapText="1"/>
    </xf>
    <xf numFmtId="0" fontId="8" fillId="0" borderId="6" xfId="7" applyFont="1" applyFill="1" applyBorder="1" applyAlignment="1">
      <alignment horizontal="center" vertical="center" wrapText="1"/>
    </xf>
    <xf numFmtId="0" fontId="6" fillId="0" borderId="2" xfId="7" applyFont="1" applyBorder="1" applyAlignment="1">
      <alignment horizontal="center" wrapText="1"/>
    </xf>
    <xf numFmtId="0" fontId="6" fillId="0" borderId="9" xfId="7" applyFont="1" applyBorder="1" applyAlignment="1">
      <alignment horizontal="center" wrapText="1"/>
    </xf>
    <xf numFmtId="0" fontId="14" fillId="0" borderId="0" xfId="10" applyFont="1" applyAlignment="1">
      <alignment horizontal="left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6" fillId="0" borderId="0" xfId="7" applyFont="1" applyAlignment="1">
      <alignment horizontal="left" wrapText="1"/>
    </xf>
    <xf numFmtId="0" fontId="8" fillId="0" borderId="11" xfId="7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7" applyFont="1" applyAlignment="1">
      <alignment horizontal="left" vertical="center" wrapText="1"/>
    </xf>
    <xf numFmtId="0" fontId="8" fillId="0" borderId="4" xfId="7" applyFont="1" applyBorder="1" applyAlignment="1">
      <alignment horizontal="center" vertical="center" wrapText="1"/>
    </xf>
    <xf numFmtId="0" fontId="8" fillId="0" borderId="5" xfId="7" applyFont="1" applyBorder="1" applyAlignment="1">
      <alignment horizontal="center" vertical="center" wrapText="1"/>
    </xf>
    <xf numFmtId="0" fontId="8" fillId="0" borderId="6" xfId="7" applyFont="1" applyBorder="1" applyAlignment="1">
      <alignment horizontal="center" vertical="center" wrapText="1"/>
    </xf>
  </cellXfs>
  <cellStyles count="18">
    <cellStyle name="m49048872" xfId="15"/>
    <cellStyle name="Normal" xfId="12"/>
    <cellStyle name="Гиперссылка" xfId="1" builtinId="8"/>
    <cellStyle name="Гиперссылка 2" xfId="13"/>
    <cellStyle name="Обычный" xfId="0" builtinId="0"/>
    <cellStyle name="Обычный 12" xfId="10"/>
    <cellStyle name="Обычный 13" xfId="11"/>
    <cellStyle name="Обычный 2" xfId="3"/>
    <cellStyle name="Обычный 2 2" xfId="7"/>
    <cellStyle name="Обычный 2 3" xfId="8"/>
    <cellStyle name="Обычный 3" xfId="14"/>
    <cellStyle name="Обычный 4" xfId="4"/>
    <cellStyle name="Обычный 5" xfId="5"/>
    <cellStyle name="Обычный 7" xfId="6"/>
    <cellStyle name="Процентный 2" xfId="16"/>
    <cellStyle name="Процентный 2 2" xfId="17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123826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1" y="9525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showGridLines="0" workbookViewId="0">
      <selection activeCell="I12" sqref="I12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6" x14ac:dyDescent="0.25">
      <c r="A1" s="1" t="s">
        <v>0</v>
      </c>
    </row>
    <row r="2" spans="1:16" x14ac:dyDescent="0.25">
      <c r="A2" s="4"/>
      <c r="B2" s="2"/>
      <c r="C2" s="2"/>
      <c r="D2" s="2"/>
      <c r="E2" s="2"/>
      <c r="F2" s="2"/>
      <c r="G2" s="2"/>
      <c r="H2" s="2"/>
      <c r="I2" s="2"/>
    </row>
    <row r="3" spans="1:16" ht="18.75" customHeight="1" x14ac:dyDescent="0.25">
      <c r="A3" s="8" t="s">
        <v>2</v>
      </c>
      <c r="B3" s="101" t="s">
        <v>47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1:16" ht="17.25" customHeight="1" x14ac:dyDescent="0.25">
      <c r="A4" s="8" t="s">
        <v>3</v>
      </c>
      <c r="B4" s="9" t="s">
        <v>45</v>
      </c>
      <c r="C4" s="9"/>
      <c r="D4" s="9"/>
      <c r="E4" s="9"/>
      <c r="F4" s="9"/>
      <c r="G4" s="9"/>
      <c r="H4" s="9"/>
      <c r="I4" s="9"/>
      <c r="J4" s="9"/>
      <c r="K4" s="9"/>
      <c r="L4" s="9"/>
      <c r="M4" s="7"/>
      <c r="N4" s="7"/>
      <c r="O4" s="7"/>
      <c r="P4" s="7"/>
    </row>
    <row r="6" spans="1:16" x14ac:dyDescent="0.25">
      <c r="A6" s="52"/>
      <c r="B6" s="53" t="s">
        <v>6</v>
      </c>
      <c r="C6" s="52"/>
      <c r="D6" s="52"/>
      <c r="E6" s="52"/>
    </row>
    <row r="7" spans="1:16" x14ac:dyDescent="0.25">
      <c r="A7" s="52"/>
      <c r="B7" s="54" t="s">
        <v>48</v>
      </c>
      <c r="C7" s="52"/>
      <c r="D7" s="52"/>
      <c r="E7" s="52"/>
    </row>
    <row r="8" spans="1:16" x14ac:dyDescent="0.25">
      <c r="A8" s="52"/>
      <c r="B8" s="54" t="s">
        <v>40</v>
      </c>
      <c r="C8" s="52"/>
      <c r="D8" s="52"/>
      <c r="E8" s="52"/>
    </row>
    <row r="9" spans="1:16" x14ac:dyDescent="0.25">
      <c r="A9" s="52"/>
      <c r="B9" s="55"/>
      <c r="C9" s="52"/>
      <c r="D9" s="52"/>
      <c r="E9" s="52"/>
    </row>
    <row r="10" spans="1:16" x14ac:dyDescent="0.25">
      <c r="A10" s="52"/>
      <c r="B10" s="56" t="s">
        <v>46</v>
      </c>
      <c r="C10" s="52"/>
      <c r="D10" s="52"/>
      <c r="E10" s="52"/>
    </row>
    <row r="11" spans="1:16" x14ac:dyDescent="0.25">
      <c r="D11" s="6"/>
    </row>
  </sheetData>
  <mergeCells count="1">
    <mergeCell ref="B3:P3"/>
  </mergeCells>
  <hyperlinks>
    <hyperlink ref="B3" location="'1Б'!A1" display="Баланс активов и пассивов на конец года- общий"/>
    <hyperlink ref="B4" location="'2'!A1" display="Видовая структура основных фондов некоммерческих организаций в Российской Федерации на конец 2020 года по видам экономической деятельности"/>
    <hyperlink ref="B3:J3" location="'1'!A1" display="'1'!A1"/>
    <hyperlink ref="B3:L3" location="'1'!A1" display="Видовая структура основных фондов коммерческих организаций (без субъектов малого предпринимательство) в Российской Федерации на конец 2020 года с учетом переоценки, осуществленной на конец отчетного года, по видам экономической деятельности"/>
  </hyperlinks>
  <pageMargins left="0.25" right="0.25" top="0.75" bottom="0.75" header="0.3" footer="0.3"/>
  <pageSetup paperSize="9" orientation="portrait" verticalDpi="0" r:id="rId1"/>
  <ignoredErrors>
    <ignoredError sqref="A3: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0"/>
  <sheetViews>
    <sheetView zoomScale="82" zoomScaleNormal="82" workbookViewId="0">
      <pane xSplit="1" topLeftCell="B1" activePane="topRight" state="frozen"/>
      <selection pane="topRight" activeCell="A6" sqref="A1:AM1048576"/>
    </sheetView>
  </sheetViews>
  <sheetFormatPr defaultColWidth="9.140625" defaultRowHeight="15.75" x14ac:dyDescent="0.25"/>
  <cols>
    <col min="1" max="1" width="44.85546875" style="2" customWidth="1"/>
    <col min="2" max="2" width="13.7109375" style="17" customWidth="1"/>
    <col min="3" max="3" width="11" style="2" customWidth="1"/>
    <col min="4" max="4" width="12.7109375" style="17" customWidth="1"/>
    <col min="5" max="5" width="10.5703125" style="2" customWidth="1"/>
    <col min="6" max="6" width="12.7109375" style="17" customWidth="1"/>
    <col min="7" max="7" width="11.28515625" style="2" customWidth="1"/>
    <col min="8" max="8" width="12.7109375" style="17" customWidth="1"/>
    <col min="9" max="9" width="11.42578125" style="2" customWidth="1"/>
    <col min="10" max="10" width="12.7109375" style="17" customWidth="1"/>
    <col min="11" max="11" width="10.28515625" style="2" customWidth="1"/>
    <col min="12" max="12" width="12.7109375" style="17" customWidth="1"/>
    <col min="13" max="13" width="10.140625" style="2" customWidth="1"/>
    <col min="14" max="14" width="14.42578125" style="2" customWidth="1"/>
    <col min="15" max="15" width="11.42578125" style="2" customWidth="1"/>
    <col min="16" max="16" width="12.7109375" style="2" customWidth="1"/>
    <col min="17" max="17" width="10.85546875" style="2" customWidth="1"/>
    <col min="18" max="18" width="12.7109375" style="77" customWidth="1"/>
    <col min="19" max="19" width="11.7109375" style="2" customWidth="1"/>
    <col min="20" max="20" width="12.7109375" style="2" customWidth="1"/>
    <col min="21" max="21" width="10.5703125" style="2" customWidth="1"/>
    <col min="22" max="22" width="12.7109375" style="2" customWidth="1"/>
    <col min="23" max="23" width="11" style="2" customWidth="1"/>
    <col min="24" max="24" width="15" style="2" customWidth="1"/>
    <col min="25" max="25" width="11.140625" style="2" customWidth="1"/>
    <col min="26" max="26" width="14.140625" style="95" customWidth="1"/>
    <col min="27" max="27" width="11.28515625" style="2" customWidth="1"/>
    <col min="28" max="28" width="13.7109375" style="2" customWidth="1"/>
    <col min="29" max="29" width="11.28515625" style="2" customWidth="1"/>
    <col min="30" max="30" width="13.7109375" style="2" customWidth="1"/>
    <col min="31" max="31" width="11.28515625" style="2" customWidth="1"/>
    <col min="32" max="32" width="13.42578125" style="2" customWidth="1"/>
    <col min="33" max="33" width="10.85546875" style="2" customWidth="1"/>
    <col min="34" max="34" width="12.85546875" style="2" customWidth="1"/>
    <col min="35" max="35" width="10.5703125" style="2" customWidth="1"/>
    <col min="36" max="36" width="14.42578125" style="2" customWidth="1"/>
    <col min="37" max="37" width="10.140625" style="2" customWidth="1"/>
    <col min="38" max="38" width="14.5703125" style="95" customWidth="1"/>
    <col min="39" max="39" width="11.5703125" style="2" customWidth="1"/>
    <col min="40" max="40" width="13.28515625" style="2" customWidth="1"/>
    <col min="41" max="41" width="10.140625" style="2" customWidth="1"/>
    <col min="42" max="42" width="13.7109375" style="2" customWidth="1"/>
    <col min="43" max="43" width="9.85546875" style="2" customWidth="1"/>
    <col min="44" max="44" width="15.42578125" style="2" customWidth="1"/>
    <col min="45" max="45" width="9.7109375" style="2" customWidth="1"/>
    <col min="46" max="46" width="13.42578125" style="2" customWidth="1"/>
    <col min="47" max="47" width="10" style="2" customWidth="1"/>
    <col min="48" max="48" width="13.42578125" style="2" customWidth="1"/>
    <col min="49" max="49" width="9.42578125" style="2" customWidth="1"/>
    <col min="50" max="16384" width="9.140625" style="2"/>
  </cols>
  <sheetData>
    <row r="1" spans="1:49" ht="33" customHeight="1" x14ac:dyDescent="0.25">
      <c r="A1" s="115" t="s">
        <v>5</v>
      </c>
      <c r="B1" s="115"/>
    </row>
    <row r="2" spans="1:49" s="10" customFormat="1" ht="35.25" customHeight="1" x14ac:dyDescent="0.25">
      <c r="A2" s="116" t="s">
        <v>36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49"/>
      <c r="O2" s="50"/>
      <c r="P2" s="49"/>
      <c r="Q2" s="51"/>
      <c r="R2" s="78"/>
      <c r="S2" s="51"/>
      <c r="T2" s="49"/>
      <c r="U2" s="51"/>
      <c r="V2" s="49"/>
      <c r="W2" s="51"/>
      <c r="X2" s="49"/>
      <c r="Y2" s="51"/>
      <c r="Z2" s="100"/>
      <c r="AL2" s="100"/>
    </row>
    <row r="3" spans="1:49" s="10" customFormat="1" ht="18" customHeight="1" x14ac:dyDescent="0.25">
      <c r="A3" s="112"/>
      <c r="B3" s="117">
        <v>2020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02">
        <v>2021</v>
      </c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>
        <v>2022</v>
      </c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>
        <v>2023</v>
      </c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</row>
    <row r="4" spans="1:49" s="12" customFormat="1" x14ac:dyDescent="0.25">
      <c r="A4" s="113"/>
      <c r="B4" s="103" t="s">
        <v>7</v>
      </c>
      <c r="C4" s="104"/>
      <c r="D4" s="107" t="s">
        <v>8</v>
      </c>
      <c r="E4" s="108"/>
      <c r="F4" s="108"/>
      <c r="G4" s="108"/>
      <c r="H4" s="108"/>
      <c r="I4" s="108"/>
      <c r="J4" s="108"/>
      <c r="K4" s="108"/>
      <c r="L4" s="108"/>
      <c r="M4" s="109"/>
      <c r="N4" s="103" t="s">
        <v>7</v>
      </c>
      <c r="O4" s="104"/>
      <c r="P4" s="107" t="s">
        <v>8</v>
      </c>
      <c r="Q4" s="108"/>
      <c r="R4" s="108"/>
      <c r="S4" s="108"/>
      <c r="T4" s="108"/>
      <c r="U4" s="108"/>
      <c r="V4" s="108"/>
      <c r="W4" s="108"/>
      <c r="X4" s="108"/>
      <c r="Y4" s="109"/>
      <c r="Z4" s="103" t="s">
        <v>7</v>
      </c>
      <c r="AA4" s="104"/>
      <c r="AB4" s="107" t="s">
        <v>8</v>
      </c>
      <c r="AC4" s="108"/>
      <c r="AD4" s="108"/>
      <c r="AE4" s="108"/>
      <c r="AF4" s="108"/>
      <c r="AG4" s="108"/>
      <c r="AH4" s="108"/>
      <c r="AI4" s="108"/>
      <c r="AJ4" s="108"/>
      <c r="AK4" s="109"/>
      <c r="AL4" s="103" t="s">
        <v>7</v>
      </c>
      <c r="AM4" s="104"/>
      <c r="AN4" s="107" t="s">
        <v>8</v>
      </c>
      <c r="AO4" s="108"/>
      <c r="AP4" s="108"/>
      <c r="AQ4" s="108"/>
      <c r="AR4" s="108"/>
      <c r="AS4" s="108"/>
      <c r="AT4" s="108"/>
      <c r="AU4" s="108"/>
      <c r="AV4" s="108"/>
      <c r="AW4" s="109"/>
    </row>
    <row r="5" spans="1:49" s="12" customFormat="1" ht="30.75" customHeight="1" x14ac:dyDescent="0.25">
      <c r="A5" s="113"/>
      <c r="B5" s="105"/>
      <c r="C5" s="106"/>
      <c r="D5" s="110" t="s">
        <v>9</v>
      </c>
      <c r="E5" s="111"/>
      <c r="F5" s="110" t="s">
        <v>10</v>
      </c>
      <c r="G5" s="111"/>
      <c r="H5" s="110" t="s">
        <v>11</v>
      </c>
      <c r="I5" s="111"/>
      <c r="J5" s="110" t="s">
        <v>12</v>
      </c>
      <c r="K5" s="111"/>
      <c r="L5" s="110" t="s">
        <v>13</v>
      </c>
      <c r="M5" s="111"/>
      <c r="N5" s="105"/>
      <c r="O5" s="106"/>
      <c r="P5" s="110" t="s">
        <v>9</v>
      </c>
      <c r="Q5" s="111"/>
      <c r="R5" s="110" t="s">
        <v>10</v>
      </c>
      <c r="S5" s="111"/>
      <c r="T5" s="110" t="s">
        <v>11</v>
      </c>
      <c r="U5" s="111"/>
      <c r="V5" s="110" t="s">
        <v>12</v>
      </c>
      <c r="W5" s="111"/>
      <c r="X5" s="110" t="s">
        <v>13</v>
      </c>
      <c r="Y5" s="111"/>
      <c r="Z5" s="105"/>
      <c r="AA5" s="106"/>
      <c r="AB5" s="110" t="s">
        <v>9</v>
      </c>
      <c r="AC5" s="111"/>
      <c r="AD5" s="110" t="s">
        <v>10</v>
      </c>
      <c r="AE5" s="111"/>
      <c r="AF5" s="110" t="s">
        <v>11</v>
      </c>
      <c r="AG5" s="111"/>
      <c r="AH5" s="110" t="s">
        <v>12</v>
      </c>
      <c r="AI5" s="111"/>
      <c r="AJ5" s="110" t="s">
        <v>13</v>
      </c>
      <c r="AK5" s="111"/>
      <c r="AL5" s="105"/>
      <c r="AM5" s="106"/>
      <c r="AN5" s="110" t="s">
        <v>9</v>
      </c>
      <c r="AO5" s="111"/>
      <c r="AP5" s="110" t="s">
        <v>10</v>
      </c>
      <c r="AQ5" s="111"/>
      <c r="AR5" s="110" t="s">
        <v>11</v>
      </c>
      <c r="AS5" s="111"/>
      <c r="AT5" s="110" t="s">
        <v>12</v>
      </c>
      <c r="AU5" s="111"/>
      <c r="AV5" s="110" t="s">
        <v>13</v>
      </c>
      <c r="AW5" s="111"/>
    </row>
    <row r="6" spans="1:49" s="12" customFormat="1" ht="31.5" x14ac:dyDescent="0.25">
      <c r="A6" s="14"/>
      <c r="B6" s="18" t="s">
        <v>14</v>
      </c>
      <c r="C6" s="19" t="s">
        <v>15</v>
      </c>
      <c r="D6" s="18" t="s">
        <v>14</v>
      </c>
      <c r="E6" s="19" t="s">
        <v>15</v>
      </c>
      <c r="F6" s="18" t="s">
        <v>14</v>
      </c>
      <c r="G6" s="19" t="s">
        <v>15</v>
      </c>
      <c r="H6" s="18" t="s">
        <v>14</v>
      </c>
      <c r="I6" s="19" t="s">
        <v>15</v>
      </c>
      <c r="J6" s="18" t="s">
        <v>14</v>
      </c>
      <c r="K6" s="19" t="s">
        <v>15</v>
      </c>
      <c r="L6" s="18" t="s">
        <v>14</v>
      </c>
      <c r="M6" s="19" t="s">
        <v>15</v>
      </c>
      <c r="N6" s="18" t="s">
        <v>14</v>
      </c>
      <c r="O6" s="19" t="s">
        <v>15</v>
      </c>
      <c r="P6" s="18" t="s">
        <v>14</v>
      </c>
      <c r="Q6" s="19" t="s">
        <v>15</v>
      </c>
      <c r="R6" s="79" t="s">
        <v>14</v>
      </c>
      <c r="S6" s="19" t="s">
        <v>15</v>
      </c>
      <c r="T6" s="18" t="s">
        <v>14</v>
      </c>
      <c r="U6" s="19" t="s">
        <v>15</v>
      </c>
      <c r="V6" s="18" t="s">
        <v>14</v>
      </c>
      <c r="W6" s="19" t="s">
        <v>15</v>
      </c>
      <c r="X6" s="18" t="s">
        <v>14</v>
      </c>
      <c r="Y6" s="19" t="s">
        <v>15</v>
      </c>
      <c r="Z6" s="18" t="s">
        <v>14</v>
      </c>
      <c r="AA6" s="19" t="s">
        <v>15</v>
      </c>
      <c r="AB6" s="18" t="s">
        <v>14</v>
      </c>
      <c r="AC6" s="19" t="s">
        <v>15</v>
      </c>
      <c r="AD6" s="79" t="s">
        <v>14</v>
      </c>
      <c r="AE6" s="19" t="s">
        <v>15</v>
      </c>
      <c r="AF6" s="18" t="s">
        <v>14</v>
      </c>
      <c r="AG6" s="19" t="s">
        <v>15</v>
      </c>
      <c r="AH6" s="18" t="s">
        <v>14</v>
      </c>
      <c r="AI6" s="19" t="s">
        <v>15</v>
      </c>
      <c r="AJ6" s="18" t="s">
        <v>14</v>
      </c>
      <c r="AK6" s="19" t="s">
        <v>15</v>
      </c>
      <c r="AL6" s="18" t="s">
        <v>14</v>
      </c>
      <c r="AM6" s="19" t="s">
        <v>15</v>
      </c>
      <c r="AN6" s="18" t="s">
        <v>14</v>
      </c>
      <c r="AO6" s="19" t="s">
        <v>15</v>
      </c>
      <c r="AP6" s="79" t="s">
        <v>14</v>
      </c>
      <c r="AQ6" s="19" t="s">
        <v>15</v>
      </c>
      <c r="AR6" s="18" t="s">
        <v>14</v>
      </c>
      <c r="AS6" s="19" t="s">
        <v>15</v>
      </c>
      <c r="AT6" s="18" t="s">
        <v>14</v>
      </c>
      <c r="AU6" s="19" t="s">
        <v>15</v>
      </c>
      <c r="AV6" s="18" t="s">
        <v>14</v>
      </c>
      <c r="AW6" s="19" t="s">
        <v>15</v>
      </c>
    </row>
    <row r="7" spans="1:49" s="4" customFormat="1" x14ac:dyDescent="0.25">
      <c r="A7" s="43" t="s">
        <v>1</v>
      </c>
      <c r="B7" s="65">
        <v>1024158.2</v>
      </c>
      <c r="C7" s="68">
        <v>100</v>
      </c>
      <c r="D7" s="61">
        <v>110096.9</v>
      </c>
      <c r="E7" s="61">
        <f>D7/$B$7*100</f>
        <v>10.749989601215907</v>
      </c>
      <c r="F7" s="61">
        <v>659207.5</v>
      </c>
      <c r="G7" s="61">
        <f>F7/$B$7*100</f>
        <v>64.36578841042332</v>
      </c>
      <c r="H7" s="42">
        <v>179194.40900000001</v>
      </c>
      <c r="I7" s="42">
        <f>H7/$B$7*100</f>
        <v>17.496750892586714</v>
      </c>
      <c r="J7" s="41">
        <v>62817.752999999997</v>
      </c>
      <c r="K7" s="42">
        <f>J7/$B$7*100</f>
        <v>6.1335985983415453</v>
      </c>
      <c r="L7" s="42">
        <f>B7-D7-F7-H7-J7</f>
        <v>12841.637999999919</v>
      </c>
      <c r="M7" s="42">
        <f>L7/$B$7*100</f>
        <v>1.2538724974325177</v>
      </c>
      <c r="N7" s="64">
        <v>1099857.3999999999</v>
      </c>
      <c r="O7" s="65">
        <v>100</v>
      </c>
      <c r="P7" s="64">
        <v>127673.4</v>
      </c>
      <c r="Q7" s="64">
        <f>P7/$N$7*100</f>
        <v>11.608177569201244</v>
      </c>
      <c r="R7" s="80">
        <v>680255.1</v>
      </c>
      <c r="S7" s="64">
        <f>R7/$N$7*100</f>
        <v>61.849390657370677</v>
      </c>
      <c r="T7" s="47">
        <v>194100.52499999999</v>
      </c>
      <c r="U7" s="47">
        <f>T7/$N$7*100</f>
        <v>17.647790068057915</v>
      </c>
      <c r="V7" s="47">
        <v>80179.448000000004</v>
      </c>
      <c r="W7" s="47">
        <f>V7/$N$7*100</f>
        <v>7.2899857745194971</v>
      </c>
      <c r="X7" s="47">
        <f>N7-P7-R7-T7-V7</f>
        <v>17648.926999999909</v>
      </c>
      <c r="Y7" s="47">
        <f>X7/$N$7*100</f>
        <v>1.6046559308506638</v>
      </c>
      <c r="Z7" s="88">
        <v>1174560.3</v>
      </c>
      <c r="AA7" s="88">
        <v>100</v>
      </c>
      <c r="AB7" s="88">
        <v>143333.5</v>
      </c>
      <c r="AC7" s="88">
        <v>12.2</v>
      </c>
      <c r="AD7" s="88">
        <v>708706.3</v>
      </c>
      <c r="AE7" s="88">
        <v>60.3</v>
      </c>
      <c r="AF7" s="88">
        <v>214353.6</v>
      </c>
      <c r="AG7" s="88">
        <v>18.3</v>
      </c>
      <c r="AH7" s="88">
        <v>83654.3</v>
      </c>
      <c r="AI7" s="88">
        <v>7.1</v>
      </c>
      <c r="AJ7" s="88">
        <v>10410.6</v>
      </c>
      <c r="AK7" s="88">
        <v>0.9</v>
      </c>
      <c r="AL7" s="88">
        <v>1217797.013</v>
      </c>
      <c r="AM7" s="88">
        <v>100</v>
      </c>
      <c r="AN7" s="88">
        <v>153928.79199999999</v>
      </c>
      <c r="AO7" s="88">
        <v>12.639900000000001</v>
      </c>
      <c r="AP7" s="88">
        <v>732107.00399999996</v>
      </c>
      <c r="AQ7" s="88">
        <v>60.1173</v>
      </c>
      <c r="AR7" s="88">
        <v>219143.606</v>
      </c>
      <c r="AS7" s="88">
        <v>17.995000000000001</v>
      </c>
      <c r="AT7" s="88">
        <v>94559.051999999996</v>
      </c>
      <c r="AU7" s="88">
        <v>7.7640000000000002</v>
      </c>
      <c r="AV7" s="88">
        <v>18058.5</v>
      </c>
      <c r="AW7" s="88">
        <v>1.5</v>
      </c>
    </row>
    <row r="8" spans="1:49" s="24" customFormat="1" ht="31.5" x14ac:dyDescent="0.25">
      <c r="A8" s="40" t="s">
        <v>17</v>
      </c>
      <c r="B8" s="60">
        <v>15409</v>
      </c>
      <c r="C8" s="66">
        <v>100</v>
      </c>
      <c r="D8" s="60">
        <v>2575.1999999999998</v>
      </c>
      <c r="E8" s="60">
        <f>D8/$B$8*100</f>
        <v>16.71231098708547</v>
      </c>
      <c r="F8" s="60">
        <v>2122.6999999999998</v>
      </c>
      <c r="G8" s="60">
        <f>F8/$B$8*100</f>
        <v>13.775715490946849</v>
      </c>
      <c r="H8" s="60">
        <v>5090.5</v>
      </c>
      <c r="I8" s="60">
        <f>H8/$B$8*100</f>
        <v>33.035888117334025</v>
      </c>
      <c r="J8" s="60">
        <v>897.8</v>
      </c>
      <c r="K8" s="60">
        <f>J8/$B$8*100</f>
        <v>5.8264650528911677</v>
      </c>
      <c r="L8" s="60">
        <f>B8-D8-F8-H8-J8</f>
        <v>4722.7999999999984</v>
      </c>
      <c r="M8" s="41">
        <f>L8/$B$8*100</f>
        <v>30.649620351742477</v>
      </c>
      <c r="N8" s="62">
        <v>16643.8</v>
      </c>
      <c r="O8" s="66">
        <v>100</v>
      </c>
      <c r="P8" s="62">
        <v>2708.3</v>
      </c>
      <c r="Q8" s="62">
        <f>P8/$N$8*100</f>
        <v>16.272125355988418</v>
      </c>
      <c r="R8" s="81">
        <v>2594.1</v>
      </c>
      <c r="S8" s="63">
        <f>R8/$N$8*100</f>
        <v>15.585983970006851</v>
      </c>
      <c r="T8" s="48">
        <v>4882.8119999999999</v>
      </c>
      <c r="U8" s="48">
        <f>T8/$N$8*100</f>
        <v>29.337122532114062</v>
      </c>
      <c r="V8" s="48">
        <v>1351.5450000000001</v>
      </c>
      <c r="W8" s="41">
        <f>V8/$N$8*100</f>
        <v>8.1204112041721253</v>
      </c>
      <c r="X8" s="75">
        <f>N8-P8-R8-T8-V8</f>
        <v>5107.0429999999997</v>
      </c>
      <c r="Y8" s="48">
        <f>X8/$N$8*100</f>
        <v>30.684356937718547</v>
      </c>
      <c r="Z8" s="86">
        <v>19379.7</v>
      </c>
      <c r="AA8" s="86">
        <v>100</v>
      </c>
      <c r="AB8" s="87">
        <v>3175.9</v>
      </c>
      <c r="AC8" s="87">
        <v>16.399999999999999</v>
      </c>
      <c r="AD8" s="87">
        <v>2763.5</v>
      </c>
      <c r="AE8" s="87">
        <v>14.3</v>
      </c>
      <c r="AF8" s="87">
        <v>5578.5</v>
      </c>
      <c r="AG8" s="87">
        <v>28.8</v>
      </c>
      <c r="AH8" s="87">
        <v>1525.3</v>
      </c>
      <c r="AI8" s="87">
        <v>7.9</v>
      </c>
      <c r="AJ8" s="87">
        <v>226.3</v>
      </c>
      <c r="AK8" s="87">
        <v>1.2</v>
      </c>
      <c r="AL8" s="86">
        <v>23644.069</v>
      </c>
      <c r="AM8" s="86">
        <v>100</v>
      </c>
      <c r="AN8" s="87">
        <v>4741.1419999999998</v>
      </c>
      <c r="AO8" s="87">
        <v>20.05</v>
      </c>
      <c r="AP8" s="87">
        <v>4917.5249999999996</v>
      </c>
      <c r="AQ8" s="87">
        <v>20.797999999999998</v>
      </c>
      <c r="AR8" s="87">
        <v>6514.4970000000003</v>
      </c>
      <c r="AS8" s="87">
        <v>27.552</v>
      </c>
      <c r="AT8" s="87">
        <v>1644.22</v>
      </c>
      <c r="AU8" s="87">
        <v>6.9539499999999999</v>
      </c>
      <c r="AV8" s="86">
        <v>5826.7</v>
      </c>
      <c r="AW8" s="86">
        <v>24.5</v>
      </c>
    </row>
    <row r="9" spans="1:49" s="24" customFormat="1" x14ac:dyDescent="0.25">
      <c r="A9" s="40" t="s">
        <v>18</v>
      </c>
      <c r="B9" s="60">
        <v>114108.3</v>
      </c>
      <c r="C9" s="66">
        <v>100</v>
      </c>
      <c r="D9" s="60">
        <v>1106.9000000000001</v>
      </c>
      <c r="E9" s="60">
        <f>D9/$B$9*100</f>
        <v>0.97004337107817751</v>
      </c>
      <c r="F9" s="60">
        <v>88272.4</v>
      </c>
      <c r="G9" s="60">
        <f>F9/$B$9*100</f>
        <v>77.358439307219541</v>
      </c>
      <c r="H9" s="41">
        <v>6014.6579999999994</v>
      </c>
      <c r="I9" s="60">
        <f>H9/$B$9*100</f>
        <v>5.2710083315587024</v>
      </c>
      <c r="J9" s="41">
        <v>18473.521000000001</v>
      </c>
      <c r="K9" s="60">
        <f>J9/$B$9*100</f>
        <v>16.189462992613159</v>
      </c>
      <c r="L9" s="41">
        <f t="shared" ref="L9:L24" si="0">B9-D9-F9-H9-J9</f>
        <v>240.82100000001446</v>
      </c>
      <c r="M9" s="41">
        <f>L9/$B$9*100</f>
        <v>0.21104599753042894</v>
      </c>
      <c r="N9" s="62">
        <v>114541.4</v>
      </c>
      <c r="O9" s="66">
        <v>100</v>
      </c>
      <c r="P9" s="62">
        <v>713</v>
      </c>
      <c r="Q9" s="62">
        <f>P9/$N$9*100</f>
        <v>0.62248235135942109</v>
      </c>
      <c r="R9" s="81">
        <v>78189.600000000006</v>
      </c>
      <c r="S9" s="63">
        <f>R9/$N$9*100</f>
        <v>68.263178204561854</v>
      </c>
      <c r="T9" s="48">
        <v>5977.9979999999996</v>
      </c>
      <c r="U9" s="48">
        <f>T9/$N$9*100</f>
        <v>5.2190718814332637</v>
      </c>
      <c r="V9" s="48">
        <v>29402.314999999999</v>
      </c>
      <c r="W9" s="41">
        <f>V9/$N$9*100</f>
        <v>25.669596320631666</v>
      </c>
      <c r="X9" s="75">
        <v>258.39999999999998</v>
      </c>
      <c r="Y9" s="48">
        <f>X9/$N$9*100</f>
        <v>0.22559528694428388</v>
      </c>
      <c r="Z9" s="86">
        <v>1581.7</v>
      </c>
      <c r="AA9" s="86">
        <v>100</v>
      </c>
      <c r="AB9" s="87">
        <v>137.1</v>
      </c>
      <c r="AC9" s="87">
        <v>8.6999999999999993</v>
      </c>
      <c r="AD9" s="87">
        <v>190</v>
      </c>
      <c r="AE9" s="87">
        <v>12</v>
      </c>
      <c r="AF9" s="87">
        <v>850.5</v>
      </c>
      <c r="AG9" s="87">
        <v>53.8</v>
      </c>
      <c r="AH9" s="87">
        <v>327.5</v>
      </c>
      <c r="AI9" s="87">
        <v>20.7</v>
      </c>
      <c r="AJ9" s="87" t="s">
        <v>44</v>
      </c>
      <c r="AK9" s="87" t="s">
        <v>44</v>
      </c>
      <c r="AL9" s="86">
        <v>1394.001</v>
      </c>
      <c r="AM9" s="86">
        <v>100</v>
      </c>
      <c r="AN9" s="87">
        <v>128.55500000000001</v>
      </c>
      <c r="AO9" s="87">
        <v>9.2251999999999992</v>
      </c>
      <c r="AP9" s="87">
        <v>180.12799999999999</v>
      </c>
      <c r="AQ9" s="87">
        <v>12.919600000000001</v>
      </c>
      <c r="AR9" s="87">
        <v>733.76199999999994</v>
      </c>
      <c r="AS9" s="87">
        <v>52.639800000000001</v>
      </c>
      <c r="AT9" s="87">
        <v>274.392</v>
      </c>
      <c r="AU9" s="87">
        <v>19.6843</v>
      </c>
      <c r="AV9" s="86">
        <v>77.2</v>
      </c>
      <c r="AW9" s="86">
        <v>5.6</v>
      </c>
    </row>
    <row r="10" spans="1:49" s="24" customFormat="1" x14ac:dyDescent="0.25">
      <c r="A10" s="40" t="s">
        <v>19</v>
      </c>
      <c r="B10" s="60">
        <v>38234.1</v>
      </c>
      <c r="C10" s="66">
        <v>100</v>
      </c>
      <c r="D10" s="60">
        <v>12371.4</v>
      </c>
      <c r="E10" s="60">
        <f>D10/$B$10*100</f>
        <v>32.35697976413725</v>
      </c>
      <c r="F10" s="60">
        <v>4207.5</v>
      </c>
      <c r="G10" s="60">
        <f>F10/$B$10*100</f>
        <v>11.004574450555918</v>
      </c>
      <c r="H10" s="41">
        <v>17927.895</v>
      </c>
      <c r="I10" s="60">
        <f>H10/$B$10*100</f>
        <v>46.889805173915434</v>
      </c>
      <c r="J10" s="41">
        <v>2517.2550000000001</v>
      </c>
      <c r="K10" s="60">
        <f>J10/$B$10*100</f>
        <v>6.5837956170015781</v>
      </c>
      <c r="L10" s="41">
        <f t="shared" si="0"/>
        <v>1210.0499999999965</v>
      </c>
      <c r="M10" s="41">
        <f>L10/$B$10*100</f>
        <v>3.1648449943898158</v>
      </c>
      <c r="N10" s="62">
        <v>40524.400000000001</v>
      </c>
      <c r="O10" s="66">
        <v>100</v>
      </c>
      <c r="P10" s="62">
        <v>12122.8</v>
      </c>
      <c r="Q10" s="62">
        <f>P10/$N$10*100</f>
        <v>29.914816752376343</v>
      </c>
      <c r="R10" s="81">
        <v>4234.8999999999996</v>
      </c>
      <c r="S10" s="63">
        <f>R10/$N$10*100</f>
        <v>10.450247258441827</v>
      </c>
      <c r="T10" s="48">
        <v>19910.154999999999</v>
      </c>
      <c r="U10" s="48">
        <f>T10/$N$10*100</f>
        <v>49.131276465536807</v>
      </c>
      <c r="V10" s="48">
        <v>2847.9209999999998</v>
      </c>
      <c r="W10" s="41">
        <f>V10/$N$10*100</f>
        <v>7.0276697495829668</v>
      </c>
      <c r="X10" s="75">
        <f t="shared" ref="X10:X24" si="1">N10-P10-R10-T10-V10</f>
        <v>1408.6240000000057</v>
      </c>
      <c r="Y10" s="48">
        <f>X10/$N$10*100</f>
        <v>3.4759897740620604</v>
      </c>
      <c r="Z10" s="86">
        <v>43695.5</v>
      </c>
      <c r="AA10" s="86">
        <v>100</v>
      </c>
      <c r="AB10" s="87">
        <v>12389</v>
      </c>
      <c r="AC10" s="87">
        <v>28.3</v>
      </c>
      <c r="AD10" s="87">
        <v>5147.6000000000004</v>
      </c>
      <c r="AE10" s="87">
        <v>11.8</v>
      </c>
      <c r="AF10" s="87">
        <v>21621.8</v>
      </c>
      <c r="AG10" s="87">
        <v>49.5</v>
      </c>
      <c r="AH10" s="87">
        <v>2962.4</v>
      </c>
      <c r="AI10" s="87">
        <v>6.8</v>
      </c>
      <c r="AJ10" s="87">
        <v>265.39999999999998</v>
      </c>
      <c r="AK10" s="87">
        <v>0.6</v>
      </c>
      <c r="AL10" s="86">
        <v>50070.264000000003</v>
      </c>
      <c r="AM10" s="86">
        <v>100</v>
      </c>
      <c r="AN10" s="87">
        <v>14851.647999999999</v>
      </c>
      <c r="AO10" s="87">
        <v>29.661000000000001</v>
      </c>
      <c r="AP10" s="87">
        <v>5364.6459999999997</v>
      </c>
      <c r="AQ10" s="87">
        <v>10.714</v>
      </c>
      <c r="AR10" s="87">
        <v>24390.098999999998</v>
      </c>
      <c r="AS10" s="87">
        <v>48.710999999999999</v>
      </c>
      <c r="AT10" s="87">
        <v>3876.4630000000002</v>
      </c>
      <c r="AU10" s="87">
        <v>7.7420999999999998</v>
      </c>
      <c r="AV10" s="86">
        <v>1587.4</v>
      </c>
      <c r="AW10" s="86">
        <v>3.2</v>
      </c>
    </row>
    <row r="11" spans="1:49" s="24" customFormat="1" ht="39" customHeight="1" x14ac:dyDescent="0.25">
      <c r="A11" s="40" t="s">
        <v>20</v>
      </c>
      <c r="B11" s="60">
        <v>157957.6</v>
      </c>
      <c r="C11" s="66">
        <v>100</v>
      </c>
      <c r="D11" s="60">
        <v>21289.1</v>
      </c>
      <c r="E11" s="60">
        <f>D11/$B$11*100</f>
        <v>13.477730732804243</v>
      </c>
      <c r="F11" s="60">
        <v>65898.8</v>
      </c>
      <c r="G11" s="60">
        <f>F11/$B$11*100</f>
        <v>41.719296823957826</v>
      </c>
      <c r="H11" s="41">
        <v>68199.435000000012</v>
      </c>
      <c r="I11" s="60">
        <f>H11/$B$11*100</f>
        <v>43.175785780487935</v>
      </c>
      <c r="J11" s="41">
        <v>1604.6310000000001</v>
      </c>
      <c r="K11" s="60">
        <f>J11/$B$11*100</f>
        <v>1.0158618515348423</v>
      </c>
      <c r="L11" s="41">
        <f t="shared" si="0"/>
        <v>965.63399999998478</v>
      </c>
      <c r="M11" s="41">
        <f>L11/$B$11*100</f>
        <v>0.61132481121515192</v>
      </c>
      <c r="N11" s="62">
        <v>202446.5</v>
      </c>
      <c r="O11" s="66">
        <v>100</v>
      </c>
      <c r="P11" s="62">
        <v>25253.200000000001</v>
      </c>
      <c r="Q11" s="62">
        <f>P11/$N$11*100</f>
        <v>12.474011652461268</v>
      </c>
      <c r="R11" s="81">
        <v>101639.2</v>
      </c>
      <c r="S11" s="63">
        <f>R11/$N$11*100</f>
        <v>50.205461689878561</v>
      </c>
      <c r="T11" s="48">
        <v>73057.505999999994</v>
      </c>
      <c r="U11" s="48">
        <f>T11/$N$11*100</f>
        <v>36.087314920238185</v>
      </c>
      <c r="V11" s="48">
        <v>2437.7139999999999</v>
      </c>
      <c r="W11" s="41">
        <f>V11/$N$11*100</f>
        <v>1.2041275102310982</v>
      </c>
      <c r="X11" s="75">
        <v>58.8</v>
      </c>
      <c r="Y11" s="48">
        <f>X11/$N$11*100</f>
        <v>2.9044710577856368E-2</v>
      </c>
      <c r="Z11" s="86">
        <v>211136.6</v>
      </c>
      <c r="AA11" s="86">
        <v>100</v>
      </c>
      <c r="AB11" s="87">
        <v>25913.1</v>
      </c>
      <c r="AC11" s="87">
        <v>12.3</v>
      </c>
      <c r="AD11" s="87">
        <v>101464.4</v>
      </c>
      <c r="AE11" s="87">
        <v>48.1</v>
      </c>
      <c r="AF11" s="87">
        <v>79747.399999999994</v>
      </c>
      <c r="AG11" s="87">
        <v>37.799999999999997</v>
      </c>
      <c r="AH11" s="87">
        <v>3089.2</v>
      </c>
      <c r="AI11" s="87">
        <v>1.5</v>
      </c>
      <c r="AJ11" s="87" t="s">
        <v>44</v>
      </c>
      <c r="AK11" s="87" t="s">
        <v>44</v>
      </c>
      <c r="AL11" s="86">
        <v>213574.163</v>
      </c>
      <c r="AM11" s="86">
        <v>100</v>
      </c>
      <c r="AN11" s="87">
        <v>29334.348000000002</v>
      </c>
      <c r="AO11" s="87">
        <v>13.7349</v>
      </c>
      <c r="AP11" s="87">
        <v>113260.901</v>
      </c>
      <c r="AQ11" s="87">
        <v>53.031170000000003</v>
      </c>
      <c r="AR11" s="87">
        <v>66107.281000000003</v>
      </c>
      <c r="AS11" s="87">
        <v>30.9528</v>
      </c>
      <c r="AT11" s="87">
        <v>4829.8940000000002</v>
      </c>
      <c r="AU11" s="87">
        <v>2.26146</v>
      </c>
      <c r="AV11" s="86">
        <v>41.8</v>
      </c>
      <c r="AW11" s="86">
        <v>1.5900000000000001E-3</v>
      </c>
    </row>
    <row r="12" spans="1:49" s="24" customFormat="1" ht="47.25" x14ac:dyDescent="0.25">
      <c r="A12" s="40" t="s">
        <v>21</v>
      </c>
      <c r="B12" s="60">
        <v>12241.6</v>
      </c>
      <c r="C12" s="66">
        <v>100</v>
      </c>
      <c r="D12" s="60">
        <v>1015.7</v>
      </c>
      <c r="E12" s="60">
        <f>D12/$B$12*100</f>
        <v>8.2971180237877409</v>
      </c>
      <c r="F12" s="60">
        <v>8193</v>
      </c>
      <c r="G12" s="60">
        <f>F12/$B$12*100</f>
        <v>66.927525813619141</v>
      </c>
      <c r="H12" s="41">
        <v>1596.021</v>
      </c>
      <c r="I12" s="60">
        <f>H12/$B$12*100</f>
        <v>13.03768298261665</v>
      </c>
      <c r="J12" s="41">
        <v>1361.6679999999999</v>
      </c>
      <c r="K12" s="60">
        <f>J12/$B$12*100</f>
        <v>11.123284537968892</v>
      </c>
      <c r="L12" s="41">
        <f t="shared" si="0"/>
        <v>75.210999999999785</v>
      </c>
      <c r="M12" s="41">
        <f>L12/$B$12*100</f>
        <v>0.61438864200757892</v>
      </c>
      <c r="N12" s="62">
        <v>13745.6</v>
      </c>
      <c r="O12" s="66">
        <v>100</v>
      </c>
      <c r="P12" s="62">
        <v>1113.3</v>
      </c>
      <c r="Q12" s="62">
        <f>P12/$N$12*100</f>
        <v>8.0993190548248162</v>
      </c>
      <c r="R12" s="81">
        <v>8662.1</v>
      </c>
      <c r="S12" s="63">
        <f>R12/$N$12*100</f>
        <v>63.01725643114888</v>
      </c>
      <c r="T12" s="48">
        <v>1633.0920000000001</v>
      </c>
      <c r="U12" s="48">
        <f>T12/$N$12*100</f>
        <v>11.880834594342918</v>
      </c>
      <c r="V12" s="48">
        <v>2211.828</v>
      </c>
      <c r="W12" s="41">
        <f>V12/$N$12*100</f>
        <v>16.091170992899546</v>
      </c>
      <c r="X12" s="75">
        <f t="shared" si="1"/>
        <v>125.28000000000065</v>
      </c>
      <c r="Y12" s="48">
        <f>X12/$N$12*100</f>
        <v>0.91141892678384817</v>
      </c>
      <c r="Z12" s="86">
        <v>16618.900000000001</v>
      </c>
      <c r="AA12" s="86">
        <v>100</v>
      </c>
      <c r="AB12" s="87">
        <v>1293.5</v>
      </c>
      <c r="AC12" s="87">
        <v>7.8</v>
      </c>
      <c r="AD12" s="87">
        <v>10805.5</v>
      </c>
      <c r="AE12" s="87">
        <v>65</v>
      </c>
      <c r="AF12" s="87">
        <v>1612.7</v>
      </c>
      <c r="AG12" s="87">
        <v>9.6999999999999993</v>
      </c>
      <c r="AH12" s="87">
        <v>2842.3</v>
      </c>
      <c r="AI12" s="87">
        <v>17.100000000000001</v>
      </c>
      <c r="AJ12" s="87">
        <v>61.8</v>
      </c>
      <c r="AK12" s="87">
        <v>0.4</v>
      </c>
      <c r="AL12" s="86">
        <v>20820.668000000001</v>
      </c>
      <c r="AM12" s="86">
        <v>100</v>
      </c>
      <c r="AN12" s="87">
        <v>2472.7719999999999</v>
      </c>
      <c r="AO12" s="87">
        <v>11.87664</v>
      </c>
      <c r="AP12" s="87">
        <v>14053.68</v>
      </c>
      <c r="AQ12" s="87">
        <v>67.498689999999996</v>
      </c>
      <c r="AR12" s="87">
        <v>1525.8230000000001</v>
      </c>
      <c r="AS12" s="87">
        <v>7.3282800000000003</v>
      </c>
      <c r="AT12" s="87">
        <v>2732.5</v>
      </c>
      <c r="AU12" s="87">
        <v>13.123958</v>
      </c>
      <c r="AV12" s="86">
        <v>35.9</v>
      </c>
      <c r="AW12" s="86">
        <v>0.2</v>
      </c>
    </row>
    <row r="13" spans="1:49" s="24" customFormat="1" x14ac:dyDescent="0.25">
      <c r="A13" s="40" t="s">
        <v>22</v>
      </c>
      <c r="B13" s="60">
        <v>4171</v>
      </c>
      <c r="C13" s="66">
        <v>100</v>
      </c>
      <c r="D13" s="60">
        <v>319.10000000000002</v>
      </c>
      <c r="E13" s="60">
        <f>D13/$B$13*100</f>
        <v>7.6504435387197329</v>
      </c>
      <c r="F13" s="60">
        <v>194.3</v>
      </c>
      <c r="G13" s="60">
        <f>F13/$B$13*100</f>
        <v>4.6583553104771038</v>
      </c>
      <c r="H13" s="41">
        <v>2170.5830000000005</v>
      </c>
      <c r="I13" s="60">
        <f>H13/$B$13*100</f>
        <v>52.039870534643981</v>
      </c>
      <c r="J13" s="41">
        <v>1122.1969999999999</v>
      </c>
      <c r="K13" s="60">
        <f>J13/$B$13*100</f>
        <v>26.904747063054419</v>
      </c>
      <c r="L13" s="41">
        <f t="shared" si="0"/>
        <v>364.81999999999948</v>
      </c>
      <c r="M13" s="41">
        <f>L13/$B$13*100</f>
        <v>8.7465835531047595</v>
      </c>
      <c r="N13" s="62">
        <v>7063.1</v>
      </c>
      <c r="O13" s="66">
        <v>100</v>
      </c>
      <c r="P13" s="62">
        <v>284.39999999999998</v>
      </c>
      <c r="Q13" s="62">
        <f>P13/$N$13*100</f>
        <v>4.0265605753847451</v>
      </c>
      <c r="R13" s="81">
        <v>2251.9</v>
      </c>
      <c r="S13" s="63">
        <f>R13/$N$13*100</f>
        <v>31.882601124152281</v>
      </c>
      <c r="T13" s="48">
        <v>1921.6959999999999</v>
      </c>
      <c r="U13" s="48">
        <f>T13/$N$13*100</f>
        <v>27.207543429938692</v>
      </c>
      <c r="V13" s="48">
        <v>2229.8270000000002</v>
      </c>
      <c r="W13" s="41">
        <f>V13/$N$13*100</f>
        <v>31.570089620704788</v>
      </c>
      <c r="X13" s="75">
        <f t="shared" si="1"/>
        <v>375.27700000000095</v>
      </c>
      <c r="Y13" s="48">
        <f>X13/$N$13*100</f>
        <v>5.3132052498194975</v>
      </c>
      <c r="Z13" s="86">
        <v>121454.7</v>
      </c>
      <c r="AA13" s="86">
        <v>100</v>
      </c>
      <c r="AB13" s="87">
        <v>1082.7</v>
      </c>
      <c r="AC13" s="87">
        <v>0.9</v>
      </c>
      <c r="AD13" s="87">
        <v>79741.8</v>
      </c>
      <c r="AE13" s="87">
        <v>65.7</v>
      </c>
      <c r="AF13" s="87">
        <v>8103.5</v>
      </c>
      <c r="AG13" s="87">
        <v>6.7</v>
      </c>
      <c r="AH13" s="87">
        <v>32210.5</v>
      </c>
      <c r="AI13" s="87">
        <v>26.5</v>
      </c>
      <c r="AJ13" s="87">
        <v>316.10000000000002</v>
      </c>
      <c r="AK13" s="87">
        <v>0.3</v>
      </c>
      <c r="AL13" s="86">
        <v>9161.8379999999997</v>
      </c>
      <c r="AM13" s="86">
        <v>100</v>
      </c>
      <c r="AN13" s="87">
        <v>907.4</v>
      </c>
      <c r="AO13" s="87">
        <v>9.9052500000000006</v>
      </c>
      <c r="AP13" s="87">
        <v>48.91</v>
      </c>
      <c r="AQ13" s="87">
        <v>0.53373000000000004</v>
      </c>
      <c r="AR13" s="87">
        <v>1620.421</v>
      </c>
      <c r="AS13" s="87">
        <v>17.686</v>
      </c>
      <c r="AT13" s="87">
        <v>5671.6490000000003</v>
      </c>
      <c r="AU13" s="87">
        <v>61.904800000000002</v>
      </c>
      <c r="AV13" s="86">
        <v>913.4</v>
      </c>
      <c r="AW13" s="86">
        <v>10</v>
      </c>
    </row>
    <row r="14" spans="1:49" s="24" customFormat="1" ht="31.5" x14ac:dyDescent="0.25">
      <c r="A14" s="40" t="s">
        <v>23</v>
      </c>
      <c r="B14" s="60">
        <v>40090.400000000001</v>
      </c>
      <c r="C14" s="66">
        <v>100</v>
      </c>
      <c r="D14" s="60">
        <v>6055.7</v>
      </c>
      <c r="E14" s="60">
        <f>D14/$B$14*100</f>
        <v>15.105112445872326</v>
      </c>
      <c r="F14" s="60">
        <v>28762.7</v>
      </c>
      <c r="G14" s="60">
        <f>F14/$B$14*100</f>
        <v>71.744607187755676</v>
      </c>
      <c r="H14" s="41">
        <v>3225.7849999999999</v>
      </c>
      <c r="I14" s="60">
        <f>H14/$B$14*100</f>
        <v>8.0462779119190628</v>
      </c>
      <c r="J14" s="41">
        <v>1933.7619999999999</v>
      </c>
      <c r="K14" s="60">
        <f>J14/$B$14*100</f>
        <v>4.8235038812284232</v>
      </c>
      <c r="L14" s="41">
        <f t="shared" si="0"/>
        <v>112.45300000000384</v>
      </c>
      <c r="M14" s="41">
        <f>L14/$B$14*100</f>
        <v>0.28049857322452215</v>
      </c>
      <c r="N14" s="62">
        <v>10070.700000000001</v>
      </c>
      <c r="O14" s="66">
        <v>100</v>
      </c>
      <c r="P14" s="62">
        <v>2582.8000000000002</v>
      </c>
      <c r="Q14" s="62">
        <f>P14/$N$14*100</f>
        <v>25.646677986634494</v>
      </c>
      <c r="R14" s="81">
        <v>450.6</v>
      </c>
      <c r="S14" s="63">
        <f>R14/$N$14*100</f>
        <v>4.4743662307486076</v>
      </c>
      <c r="T14" s="48">
        <v>4608.1570000000002</v>
      </c>
      <c r="U14" s="48">
        <f>T14/$N$14*100</f>
        <v>45.758060512178893</v>
      </c>
      <c r="V14" s="48">
        <v>2315.3449999999998</v>
      </c>
      <c r="W14" s="41">
        <f>V14/$N$14*100</f>
        <v>22.990904306552672</v>
      </c>
      <c r="X14" s="75">
        <f t="shared" si="1"/>
        <v>113.79800000000023</v>
      </c>
      <c r="Y14" s="48">
        <f>X14/$N$14*100</f>
        <v>1.1299909638853327</v>
      </c>
      <c r="Z14" s="86">
        <v>15002.3</v>
      </c>
      <c r="AA14" s="86">
        <v>100</v>
      </c>
      <c r="AB14" s="87">
        <v>4698.7</v>
      </c>
      <c r="AC14" s="87">
        <v>31.3</v>
      </c>
      <c r="AD14" s="87">
        <v>854.3</v>
      </c>
      <c r="AE14" s="87">
        <v>5.7</v>
      </c>
      <c r="AF14" s="87">
        <v>5699.8</v>
      </c>
      <c r="AG14" s="87">
        <v>38</v>
      </c>
      <c r="AH14" s="87">
        <v>3005.5</v>
      </c>
      <c r="AI14" s="87">
        <v>20</v>
      </c>
      <c r="AJ14" s="87">
        <v>739.7</v>
      </c>
      <c r="AK14" s="87">
        <v>4.9000000000000004</v>
      </c>
      <c r="AL14" s="86">
        <v>128735.469</v>
      </c>
      <c r="AM14" s="86">
        <v>100</v>
      </c>
      <c r="AN14" s="87">
        <v>3960.518</v>
      </c>
      <c r="AO14" s="87">
        <v>3.07646</v>
      </c>
      <c r="AP14" s="87">
        <v>78491.335999999996</v>
      </c>
      <c r="AQ14" s="87">
        <v>60.97</v>
      </c>
      <c r="AR14" s="87">
        <v>11330.071</v>
      </c>
      <c r="AS14" s="87">
        <v>8.8010000000000002</v>
      </c>
      <c r="AT14" s="87">
        <v>34730.870000000003</v>
      </c>
      <c r="AU14" s="87">
        <v>26.97</v>
      </c>
      <c r="AV14" s="86">
        <v>222.7</v>
      </c>
      <c r="AW14" s="86">
        <v>0.17</v>
      </c>
    </row>
    <row r="15" spans="1:49" s="24" customFormat="1" x14ac:dyDescent="0.25">
      <c r="A15" s="40" t="s">
        <v>24</v>
      </c>
      <c r="B15" s="60">
        <v>541762.1</v>
      </c>
      <c r="C15" s="66">
        <v>100</v>
      </c>
      <c r="D15" s="60">
        <v>15491</v>
      </c>
      <c r="E15" s="60">
        <f>D15/$B$15*100</f>
        <v>2.8593731455190388</v>
      </c>
      <c r="F15" s="60">
        <v>442235.6</v>
      </c>
      <c r="G15" s="60">
        <f>F15/$B$15*100</f>
        <v>81.629113590633224</v>
      </c>
      <c r="H15" s="41">
        <v>52636.932000000001</v>
      </c>
      <c r="I15" s="60">
        <f>H15/$B$15*100</f>
        <v>9.7158756583378576</v>
      </c>
      <c r="J15" s="41">
        <v>30948.973000000002</v>
      </c>
      <c r="K15" s="60">
        <f>J15/$B$15*100</f>
        <v>5.7126500727902529</v>
      </c>
      <c r="L15" s="41">
        <f t="shared" si="0"/>
        <v>449.59499999999753</v>
      </c>
      <c r="M15" s="41">
        <f>L15/$B$15*100</f>
        <v>8.2987532719619478E-2</v>
      </c>
      <c r="N15" s="62">
        <v>561508.9</v>
      </c>
      <c r="O15" s="66">
        <v>100</v>
      </c>
      <c r="P15" s="62">
        <v>16156.3</v>
      </c>
      <c r="Q15" s="62">
        <f>P15/$N$15*100</f>
        <v>2.8773007872181542</v>
      </c>
      <c r="R15" s="81">
        <v>457929.5</v>
      </c>
      <c r="S15" s="63">
        <f>R15/$N$15*100</f>
        <v>81.55338232394891</v>
      </c>
      <c r="T15" s="48">
        <v>54217.885999999999</v>
      </c>
      <c r="U15" s="48">
        <f>T15/$N$15*100</f>
        <v>9.6557482882283789</v>
      </c>
      <c r="V15" s="48">
        <v>31120.504000000001</v>
      </c>
      <c r="W15" s="41">
        <f>V15/$N$15*100</f>
        <v>5.5422993295386771</v>
      </c>
      <c r="X15" s="75">
        <f t="shared" si="1"/>
        <v>2084.7099999999773</v>
      </c>
      <c r="Y15" s="48">
        <f>X15/$N$15*100</f>
        <v>0.37126927106586866</v>
      </c>
      <c r="Z15" s="86">
        <v>584732.80000000005</v>
      </c>
      <c r="AA15" s="86">
        <v>100</v>
      </c>
      <c r="AB15" s="87">
        <v>16216.7</v>
      </c>
      <c r="AC15" s="87">
        <v>2.8</v>
      </c>
      <c r="AD15" s="87">
        <v>477644.9</v>
      </c>
      <c r="AE15" s="87">
        <v>81.7</v>
      </c>
      <c r="AF15" s="87">
        <v>54697.599999999999</v>
      </c>
      <c r="AG15" s="87">
        <v>9.3000000000000007</v>
      </c>
      <c r="AH15" s="87">
        <v>32648.5</v>
      </c>
      <c r="AI15" s="87">
        <v>5.6</v>
      </c>
      <c r="AJ15" s="87">
        <v>3490.7</v>
      </c>
      <c r="AK15" s="87">
        <v>0.6</v>
      </c>
      <c r="AL15" s="86">
        <v>595686.01800000004</v>
      </c>
      <c r="AM15" s="86">
        <v>100</v>
      </c>
      <c r="AN15" s="87">
        <v>17326.760999999999</v>
      </c>
      <c r="AO15" s="87">
        <v>2.9087000000000001</v>
      </c>
      <c r="AP15" s="87">
        <v>481228.18</v>
      </c>
      <c r="AQ15" s="87">
        <v>80.78</v>
      </c>
      <c r="AR15" s="87">
        <v>61174.938000000002</v>
      </c>
      <c r="AS15" s="87">
        <v>10.269600000000001</v>
      </c>
      <c r="AT15" s="87">
        <v>35901.305</v>
      </c>
      <c r="AU15" s="87">
        <v>6.0267999999999997</v>
      </c>
      <c r="AV15" s="86">
        <v>54.8</v>
      </c>
      <c r="AW15" s="86">
        <v>2.8999999999999998E-3</v>
      </c>
    </row>
    <row r="16" spans="1:49" s="24" customFormat="1" ht="31.5" x14ac:dyDescent="0.25">
      <c r="A16" s="40" t="s">
        <v>25</v>
      </c>
      <c r="B16" s="60">
        <v>23076.1</v>
      </c>
      <c r="C16" s="66">
        <v>100</v>
      </c>
      <c r="D16" s="60">
        <v>14021.6</v>
      </c>
      <c r="E16" s="60">
        <f>D16/$B$16*100</f>
        <v>60.762433860141016</v>
      </c>
      <c r="F16" s="60">
        <v>5431.9</v>
      </c>
      <c r="G16" s="60">
        <f>F16/$B$16*100</f>
        <v>23.539072893599872</v>
      </c>
      <c r="H16" s="41">
        <v>2774.0620000000004</v>
      </c>
      <c r="I16" s="60">
        <f>H16/$B$16*100</f>
        <v>12.021364095319402</v>
      </c>
      <c r="J16" s="41">
        <v>662.95899999999995</v>
      </c>
      <c r="K16" s="60">
        <f>J16/$B$16*100</f>
        <v>2.8729248009845687</v>
      </c>
      <c r="L16" s="41">
        <f t="shared" si="0"/>
        <v>185.57899999999825</v>
      </c>
      <c r="M16" s="41">
        <f>L16/$B$16*100</f>
        <v>0.80420434995514078</v>
      </c>
      <c r="N16" s="62">
        <v>25089.7</v>
      </c>
      <c r="O16" s="66">
        <v>100</v>
      </c>
      <c r="P16" s="62">
        <v>15207.6</v>
      </c>
      <c r="Q16" s="62">
        <f>P16/$N$16*100</f>
        <v>60.612920840025986</v>
      </c>
      <c r="R16" s="81">
        <v>4919.2</v>
      </c>
      <c r="S16" s="63">
        <f>R16/$N$16*100</f>
        <v>19.606452050044439</v>
      </c>
      <c r="T16" s="48">
        <v>2447.8890000000001</v>
      </c>
      <c r="U16" s="48">
        <f>T16/$N$16*100</f>
        <v>9.7565495003925911</v>
      </c>
      <c r="V16" s="48">
        <v>1850.569</v>
      </c>
      <c r="W16" s="41">
        <f>V16/$N$16*100</f>
        <v>7.3758115880221755</v>
      </c>
      <c r="X16" s="75">
        <f t="shared" si="1"/>
        <v>664.44200000000046</v>
      </c>
      <c r="Y16" s="48">
        <f>X16/$N$16*100</f>
        <v>2.6482660215148068</v>
      </c>
      <c r="Z16" s="86">
        <v>26148.5</v>
      </c>
      <c r="AA16" s="86">
        <v>100</v>
      </c>
      <c r="AB16" s="87">
        <v>16513.599999999999</v>
      </c>
      <c r="AC16" s="87">
        <v>63.1</v>
      </c>
      <c r="AD16" s="87">
        <v>4526.2</v>
      </c>
      <c r="AE16" s="87">
        <v>17.3</v>
      </c>
      <c r="AF16" s="87">
        <v>3712.3</v>
      </c>
      <c r="AG16" s="87">
        <v>14.2</v>
      </c>
      <c r="AH16" s="87">
        <v>853.3</v>
      </c>
      <c r="AI16" s="87">
        <v>3.3</v>
      </c>
      <c r="AJ16" s="87">
        <v>464.3</v>
      </c>
      <c r="AK16" s="87">
        <v>1.8</v>
      </c>
      <c r="AL16" s="86">
        <v>27977.241000000002</v>
      </c>
      <c r="AM16" s="86">
        <v>100</v>
      </c>
      <c r="AN16" s="87">
        <v>16987.810000000001</v>
      </c>
      <c r="AO16" s="87">
        <v>60.72</v>
      </c>
      <c r="AP16" s="87">
        <v>5023.009</v>
      </c>
      <c r="AQ16" s="87">
        <v>17.952999999999999</v>
      </c>
      <c r="AR16" s="87">
        <v>4289.2510000000002</v>
      </c>
      <c r="AS16" s="87">
        <v>15.33141</v>
      </c>
      <c r="AT16" s="87">
        <v>981.09199999999998</v>
      </c>
      <c r="AU16" s="87">
        <v>3.5059999999999998</v>
      </c>
      <c r="AV16" s="86">
        <v>696</v>
      </c>
      <c r="AW16" s="86">
        <v>2.5</v>
      </c>
    </row>
    <row r="17" spans="1:49" s="24" customFormat="1" ht="21.75" customHeight="1" x14ac:dyDescent="0.25">
      <c r="A17" s="40" t="s">
        <v>26</v>
      </c>
      <c r="B17" s="60">
        <v>11600.3</v>
      </c>
      <c r="C17" s="66">
        <v>100</v>
      </c>
      <c r="D17" s="60">
        <v>342.7</v>
      </c>
      <c r="E17" s="60">
        <f>D17/$B$17*100</f>
        <v>2.9542339422256321</v>
      </c>
      <c r="F17" s="60">
        <v>2275</v>
      </c>
      <c r="G17" s="60">
        <f>F17/$B$17*100</f>
        <v>19.611561769954228</v>
      </c>
      <c r="H17" s="41">
        <v>8813.8449999999993</v>
      </c>
      <c r="I17" s="60">
        <f>H17/$B$17*100</f>
        <v>75.979457427825139</v>
      </c>
      <c r="J17" s="41">
        <v>82.77</v>
      </c>
      <c r="K17" s="60">
        <f>J17/$B$17*100</f>
        <v>0.71351602975785111</v>
      </c>
      <c r="L17" s="41">
        <f t="shared" si="0"/>
        <v>85.984999999999204</v>
      </c>
      <c r="M17" s="41">
        <f>L17/$B$17*100</f>
        <v>0.7412308302371422</v>
      </c>
      <c r="N17" s="62">
        <v>14580.6</v>
      </c>
      <c r="O17" s="66">
        <v>100</v>
      </c>
      <c r="P17" s="62">
        <v>448.5</v>
      </c>
      <c r="Q17" s="62">
        <f>P17/$N$17*100</f>
        <v>3.0760051026706718</v>
      </c>
      <c r="R17" s="81">
        <v>2951.1</v>
      </c>
      <c r="S17" s="63">
        <f>R17/$N$17*100</f>
        <v>20.239907822723342</v>
      </c>
      <c r="T17" s="48">
        <v>10894.223</v>
      </c>
      <c r="U17" s="48">
        <f>T17/$N$17*100</f>
        <v>74.717247575545585</v>
      </c>
      <c r="V17" s="48">
        <v>147.18</v>
      </c>
      <c r="W17" s="41">
        <f>V17/$N$17*100</f>
        <v>1.0094234805152051</v>
      </c>
      <c r="X17" s="75">
        <f t="shared" si="1"/>
        <v>139.59700000000004</v>
      </c>
      <c r="Y17" s="48">
        <f>X17/$N$17*100</f>
        <v>0.95741601854519043</v>
      </c>
      <c r="Z17" s="86">
        <v>17270.2</v>
      </c>
      <c r="AA17" s="86">
        <v>100</v>
      </c>
      <c r="AB17" s="87">
        <v>270.10000000000002</v>
      </c>
      <c r="AC17" s="87">
        <v>1.6</v>
      </c>
      <c r="AD17" s="87">
        <v>2593.4</v>
      </c>
      <c r="AE17" s="87">
        <v>15</v>
      </c>
      <c r="AF17" s="87">
        <v>12474.3</v>
      </c>
      <c r="AG17" s="87">
        <v>72.2</v>
      </c>
      <c r="AH17" s="87">
        <v>132.69999999999999</v>
      </c>
      <c r="AI17" s="87">
        <v>0.8</v>
      </c>
      <c r="AJ17" s="87">
        <v>1709.9</v>
      </c>
      <c r="AK17" s="87">
        <v>9.9</v>
      </c>
      <c r="AL17" s="86">
        <v>27640.787</v>
      </c>
      <c r="AM17" s="86">
        <v>100</v>
      </c>
      <c r="AN17" s="87">
        <v>388.04199999999997</v>
      </c>
      <c r="AO17" s="87">
        <v>1.4</v>
      </c>
      <c r="AP17" s="87">
        <v>4833.9129999999996</v>
      </c>
      <c r="AQ17" s="87">
        <v>17.488</v>
      </c>
      <c r="AR17" s="87">
        <v>21378.073</v>
      </c>
      <c r="AS17" s="87">
        <v>77.345500000000001</v>
      </c>
      <c r="AT17" s="87">
        <v>407.71600000000001</v>
      </c>
      <c r="AU17" s="87">
        <v>1.47499</v>
      </c>
      <c r="AV17" s="86">
        <v>633.1</v>
      </c>
      <c r="AW17" s="86">
        <v>2.2999999999999998</v>
      </c>
    </row>
    <row r="18" spans="1:49" s="24" customFormat="1" x14ac:dyDescent="0.25">
      <c r="A18" s="40" t="s">
        <v>27</v>
      </c>
      <c r="B18" s="60">
        <v>8004.3</v>
      </c>
      <c r="C18" s="66">
        <v>100</v>
      </c>
      <c r="D18" s="60">
        <v>2997.1</v>
      </c>
      <c r="E18" s="60">
        <f>D18/$B$18*100</f>
        <v>37.44362405207201</v>
      </c>
      <c r="F18" s="60" t="s">
        <v>39</v>
      </c>
      <c r="G18" s="60" t="s">
        <v>39</v>
      </c>
      <c r="H18" s="41">
        <v>3315.2569999999996</v>
      </c>
      <c r="I18" s="60">
        <f>H18/$B$18*100</f>
        <v>41.418450083080337</v>
      </c>
      <c r="J18" s="41">
        <v>390.98099999999999</v>
      </c>
      <c r="K18" s="60">
        <f>J18/$B$18*100</f>
        <v>4.8846370076084105</v>
      </c>
      <c r="L18" s="60" t="s">
        <v>39</v>
      </c>
      <c r="M18" s="60" t="s">
        <v>39</v>
      </c>
      <c r="N18" s="62">
        <v>8997.7999999999993</v>
      </c>
      <c r="O18" s="66">
        <v>100</v>
      </c>
      <c r="P18" s="62">
        <v>2663.4</v>
      </c>
      <c r="Q18" s="62">
        <f>P18/$N$18*100</f>
        <v>29.600569027984626</v>
      </c>
      <c r="R18" s="81">
        <v>3.8</v>
      </c>
      <c r="S18" s="63">
        <f>R18/$N$18*100</f>
        <v>4.2232545733401496E-2</v>
      </c>
      <c r="T18" s="48">
        <v>3872.482</v>
      </c>
      <c r="U18" s="48">
        <f>T18/$N$18*100</f>
        <v>43.03809820178266</v>
      </c>
      <c r="V18" s="48">
        <v>1002.841</v>
      </c>
      <c r="W18" s="41">
        <f>V18/$N$18*100</f>
        <v>11.145402209428973</v>
      </c>
      <c r="X18" s="75">
        <v>1455.2</v>
      </c>
      <c r="Y18" s="48">
        <f>X18/$N$18*100</f>
        <v>16.172842250327861</v>
      </c>
      <c r="Z18" s="86">
        <v>12495.3</v>
      </c>
      <c r="AA18" s="86">
        <v>100</v>
      </c>
      <c r="AB18" s="87">
        <v>3327.4</v>
      </c>
      <c r="AC18" s="87">
        <v>26.6</v>
      </c>
      <c r="AD18" s="87">
        <v>5.0999999999999996</v>
      </c>
      <c r="AE18" s="87">
        <v>0</v>
      </c>
      <c r="AF18" s="87">
        <v>6354.4</v>
      </c>
      <c r="AG18" s="87">
        <v>50.9</v>
      </c>
      <c r="AH18" s="87">
        <v>1047.3</v>
      </c>
      <c r="AI18" s="87">
        <v>8.4</v>
      </c>
      <c r="AJ18" s="87" t="s">
        <v>44</v>
      </c>
      <c r="AK18" s="87" t="s">
        <v>44</v>
      </c>
      <c r="AL18" s="86">
        <v>10830.575999999999</v>
      </c>
      <c r="AM18" s="86">
        <v>100</v>
      </c>
      <c r="AN18" s="87">
        <v>3330.4940000000001</v>
      </c>
      <c r="AO18" s="87">
        <v>30.75</v>
      </c>
      <c r="AP18" s="87" t="s">
        <v>44</v>
      </c>
      <c r="AQ18" s="87" t="s">
        <v>44</v>
      </c>
      <c r="AR18" s="87">
        <v>4762.3180000000002</v>
      </c>
      <c r="AS18" s="87">
        <v>43.97</v>
      </c>
      <c r="AT18" s="87">
        <v>603.93499999999995</v>
      </c>
      <c r="AU18" s="87">
        <v>5.5758000000000001</v>
      </c>
      <c r="AV18" s="86" t="s">
        <v>44</v>
      </c>
      <c r="AW18" s="86" t="s">
        <v>44</v>
      </c>
    </row>
    <row r="19" spans="1:49" s="24" customFormat="1" ht="31.5" x14ac:dyDescent="0.25">
      <c r="A19" s="40" t="s">
        <v>28</v>
      </c>
      <c r="B19" s="60">
        <v>30148.1</v>
      </c>
      <c r="C19" s="66">
        <v>100</v>
      </c>
      <c r="D19" s="60">
        <v>15574.8</v>
      </c>
      <c r="E19" s="60">
        <f>D19/$B$19*100</f>
        <v>51.660967026114413</v>
      </c>
      <c r="F19" s="60">
        <v>8700.9</v>
      </c>
      <c r="G19" s="60">
        <f>F19/$B$19*100</f>
        <v>28.860525207226988</v>
      </c>
      <c r="H19" s="41">
        <v>3022.4579999999996</v>
      </c>
      <c r="I19" s="60">
        <f>H19/$B$19*100</f>
        <v>10.025368099482222</v>
      </c>
      <c r="J19" s="41">
        <v>896.66600000000005</v>
      </c>
      <c r="K19" s="60">
        <f>J19/$B$19*100</f>
        <v>2.9742040128565317</v>
      </c>
      <c r="L19" s="41">
        <f t="shared" si="0"/>
        <v>1953.2759999999998</v>
      </c>
      <c r="M19" s="41">
        <f>L19/$B$19*100</f>
        <v>6.4789356543198409</v>
      </c>
      <c r="N19" s="62">
        <v>54114.5</v>
      </c>
      <c r="O19" s="66">
        <v>100</v>
      </c>
      <c r="P19" s="62">
        <v>30316.1</v>
      </c>
      <c r="Q19" s="62">
        <f>P19/$N$19*100</f>
        <v>56.022138243908749</v>
      </c>
      <c r="R19" s="81">
        <v>12563.1</v>
      </c>
      <c r="S19" s="63">
        <f>R19/$N$19*100</f>
        <v>23.21577396076837</v>
      </c>
      <c r="T19" s="48">
        <v>5834.2179999999998</v>
      </c>
      <c r="U19" s="48">
        <f>T19/$N$19*100</f>
        <v>10.781247170351755</v>
      </c>
      <c r="V19" s="48">
        <v>1053.6120000000001</v>
      </c>
      <c r="W19" s="41">
        <f>V19/$N$19*100</f>
        <v>1.9470049617015774</v>
      </c>
      <c r="X19" s="75">
        <f t="shared" si="1"/>
        <v>4347.4700000000012</v>
      </c>
      <c r="Y19" s="48">
        <f>X19/$N$19*100</f>
        <v>8.0338356632695511</v>
      </c>
      <c r="Z19" s="86">
        <v>75011.5</v>
      </c>
      <c r="AA19" s="86">
        <v>100</v>
      </c>
      <c r="AB19" s="87">
        <v>40572</v>
      </c>
      <c r="AC19" s="87">
        <v>54.1</v>
      </c>
      <c r="AD19" s="87">
        <v>19525.599999999999</v>
      </c>
      <c r="AE19" s="87">
        <v>26</v>
      </c>
      <c r="AF19" s="87">
        <v>9315.4</v>
      </c>
      <c r="AG19" s="87">
        <v>12.4</v>
      </c>
      <c r="AH19" s="87">
        <v>758.7</v>
      </c>
      <c r="AI19" s="87">
        <v>1</v>
      </c>
      <c r="AJ19" s="87">
        <v>397.5</v>
      </c>
      <c r="AK19" s="87">
        <v>0.5</v>
      </c>
      <c r="AL19" s="86">
        <v>81613.8</v>
      </c>
      <c r="AM19" s="86">
        <v>100</v>
      </c>
      <c r="AN19" s="87">
        <v>43764.366000000002</v>
      </c>
      <c r="AO19" s="87">
        <v>53.622999999999998</v>
      </c>
      <c r="AP19" s="87">
        <v>21592.100999999999</v>
      </c>
      <c r="AQ19" s="87">
        <v>26.456399999999999</v>
      </c>
      <c r="AR19" s="87">
        <v>10751.138000000001</v>
      </c>
      <c r="AS19" s="87">
        <v>13.173</v>
      </c>
      <c r="AT19" s="87">
        <v>738.47</v>
      </c>
      <c r="AU19" s="87">
        <v>0.90400000000000003</v>
      </c>
      <c r="AV19" s="86">
        <v>4767.7</v>
      </c>
      <c r="AW19" s="86">
        <v>5.8</v>
      </c>
    </row>
    <row r="20" spans="1:49" s="24" customFormat="1" ht="31.5" x14ac:dyDescent="0.25">
      <c r="A20" s="40" t="s">
        <v>29</v>
      </c>
      <c r="B20" s="60">
        <v>789.8</v>
      </c>
      <c r="C20" s="66">
        <v>100</v>
      </c>
      <c r="D20" s="60">
        <v>331.3</v>
      </c>
      <c r="E20" s="60">
        <f>D20/$B$20*100</f>
        <v>41.947328437579138</v>
      </c>
      <c r="F20" s="60">
        <v>6.4</v>
      </c>
      <c r="G20" s="60">
        <f>F20/$B$20*100</f>
        <v>0.81033172955178534</v>
      </c>
      <c r="H20" s="41">
        <v>370.97500000000002</v>
      </c>
      <c r="I20" s="60">
        <f>H20/$B$20*100</f>
        <v>46.970752089136496</v>
      </c>
      <c r="J20" s="41">
        <v>77.352000000000004</v>
      </c>
      <c r="K20" s="60">
        <f>J20/$B$20*100</f>
        <v>9.793871866295266</v>
      </c>
      <c r="L20" s="41">
        <f t="shared" si="0"/>
        <v>3.7729999999999393</v>
      </c>
      <c r="M20" s="41">
        <f>L20/$B$20*100</f>
        <v>0.4777158774373183</v>
      </c>
      <c r="N20" s="62">
        <v>1012.7</v>
      </c>
      <c r="O20" s="66">
        <v>100</v>
      </c>
      <c r="P20" s="62">
        <v>376.2</v>
      </c>
      <c r="Q20" s="62">
        <f>P20/$N$20*100</f>
        <v>37.148217636022515</v>
      </c>
      <c r="R20" s="81">
        <v>262.8</v>
      </c>
      <c r="S20" s="63">
        <f>R20/$N$20*100</f>
        <v>25.950429544781279</v>
      </c>
      <c r="T20" s="48">
        <v>201.352</v>
      </c>
      <c r="U20" s="48">
        <f>T20/$N$20*100</f>
        <v>19.882689839044136</v>
      </c>
      <c r="V20" s="48">
        <v>150.16999999999999</v>
      </c>
      <c r="W20" s="41">
        <f>V20/$N$20*100</f>
        <v>14.828675817122541</v>
      </c>
      <c r="X20" s="75">
        <f t="shared" si="1"/>
        <v>22.177999999999997</v>
      </c>
      <c r="Y20" s="48">
        <f>X20/$N$20*100</f>
        <v>2.1899871630295249</v>
      </c>
      <c r="Z20" s="86">
        <v>1162</v>
      </c>
      <c r="AA20" s="86">
        <v>100</v>
      </c>
      <c r="AB20" s="87">
        <v>623.4</v>
      </c>
      <c r="AC20" s="87">
        <v>53.6</v>
      </c>
      <c r="AD20" s="87">
        <v>181.5</v>
      </c>
      <c r="AE20" s="87">
        <v>15.6</v>
      </c>
      <c r="AF20" s="87">
        <v>174.7</v>
      </c>
      <c r="AG20" s="87">
        <v>15</v>
      </c>
      <c r="AH20" s="87">
        <v>172.1</v>
      </c>
      <c r="AI20" s="87">
        <v>14.8</v>
      </c>
      <c r="AJ20" s="87">
        <v>8</v>
      </c>
      <c r="AK20" s="87">
        <v>0.7</v>
      </c>
      <c r="AL20" s="86">
        <v>1903.623</v>
      </c>
      <c r="AM20" s="86">
        <v>100</v>
      </c>
      <c r="AN20" s="87">
        <v>1155.674</v>
      </c>
      <c r="AO20" s="87">
        <v>60.7</v>
      </c>
      <c r="AP20" s="87">
        <v>297.51900000000001</v>
      </c>
      <c r="AQ20" s="87">
        <v>15.628</v>
      </c>
      <c r="AR20" s="87">
        <v>245.67</v>
      </c>
      <c r="AS20" s="87">
        <v>12.907</v>
      </c>
      <c r="AT20" s="87">
        <v>182.37799999999999</v>
      </c>
      <c r="AU20" s="87">
        <v>9.5817999999999994</v>
      </c>
      <c r="AV20" s="86">
        <v>22.4</v>
      </c>
      <c r="AW20" s="86">
        <v>1.2</v>
      </c>
    </row>
    <row r="21" spans="1:49" s="24" customFormat="1" ht="31.5" x14ac:dyDescent="0.25">
      <c r="A21" s="40" t="s">
        <v>30</v>
      </c>
      <c r="B21" s="60">
        <v>1355.1</v>
      </c>
      <c r="C21" s="66">
        <v>100</v>
      </c>
      <c r="D21" s="60">
        <v>584.5</v>
      </c>
      <c r="E21" s="60">
        <f>D21/$B$21*100</f>
        <v>43.133348092391714</v>
      </c>
      <c r="F21" s="60">
        <v>220.3</v>
      </c>
      <c r="G21" s="60">
        <f>F21/$B$21*100</f>
        <v>16.257102796841565</v>
      </c>
      <c r="H21" s="41">
        <v>168.55599999999998</v>
      </c>
      <c r="I21" s="60">
        <f>H21/$B$21*100</f>
        <v>12.438639214818094</v>
      </c>
      <c r="J21" s="41">
        <v>280.149</v>
      </c>
      <c r="K21" s="60">
        <f>J21/$B$21*100</f>
        <v>20.673677219393404</v>
      </c>
      <c r="L21" s="41">
        <f t="shared" si="0"/>
        <v>101.59499999999997</v>
      </c>
      <c r="M21" s="41">
        <f>L21/$B$21*100</f>
        <v>7.4972326765552335</v>
      </c>
      <c r="N21" s="62">
        <v>1681.7</v>
      </c>
      <c r="O21" s="66">
        <v>100</v>
      </c>
      <c r="P21" s="62">
        <v>673.1</v>
      </c>
      <c r="Q21" s="62">
        <f>P21/$N$21*100</f>
        <v>40.024974727953854</v>
      </c>
      <c r="R21" s="81">
        <v>277.3</v>
      </c>
      <c r="S21" s="63">
        <f>R21/$N$21*100</f>
        <v>16.48926681334364</v>
      </c>
      <c r="T21" s="48">
        <v>202.095</v>
      </c>
      <c r="U21" s="48">
        <f>T21/$N$21*100</f>
        <v>12.017303918653743</v>
      </c>
      <c r="V21" s="48">
        <v>342.43200000000002</v>
      </c>
      <c r="W21" s="41">
        <f>V21/$N$21*100</f>
        <v>20.362252482606884</v>
      </c>
      <c r="X21" s="75">
        <f t="shared" si="1"/>
        <v>186.77299999999991</v>
      </c>
      <c r="Y21" s="48">
        <f>X21/$N$21*100</f>
        <v>11.10620205744187</v>
      </c>
      <c r="Z21" s="86">
        <v>1117.7</v>
      </c>
      <c r="AA21" s="86">
        <v>100</v>
      </c>
      <c r="AB21" s="87">
        <v>329.1</v>
      </c>
      <c r="AC21" s="87">
        <v>29.4</v>
      </c>
      <c r="AD21" s="87">
        <v>128.5</v>
      </c>
      <c r="AE21" s="87">
        <v>11.5</v>
      </c>
      <c r="AF21" s="87">
        <v>135.1</v>
      </c>
      <c r="AG21" s="87">
        <v>12.1</v>
      </c>
      <c r="AH21" s="87">
        <v>339.1</v>
      </c>
      <c r="AI21" s="87">
        <v>30.3</v>
      </c>
      <c r="AJ21" s="87">
        <v>185.8</v>
      </c>
      <c r="AK21" s="87">
        <v>16.600000000000001</v>
      </c>
      <c r="AL21" s="86">
        <v>934.72299999999996</v>
      </c>
      <c r="AM21" s="86">
        <v>100</v>
      </c>
      <c r="AN21" s="87">
        <v>91.784999999999997</v>
      </c>
      <c r="AO21" s="87">
        <v>9.8209999999999997</v>
      </c>
      <c r="AP21" s="87">
        <v>61.692</v>
      </c>
      <c r="AQ21" s="87">
        <v>6.6</v>
      </c>
      <c r="AR21" s="87">
        <v>447.55500000000001</v>
      </c>
      <c r="AS21" s="87">
        <v>47.887</v>
      </c>
      <c r="AT21" s="87">
        <v>324.322</v>
      </c>
      <c r="AU21" s="87">
        <v>34.695</v>
      </c>
      <c r="AV21" s="86">
        <v>9.3160000000000007</v>
      </c>
      <c r="AW21" s="86">
        <v>0.99480000000000002</v>
      </c>
    </row>
    <row r="22" spans="1:49" s="24" customFormat="1" ht="47.25" x14ac:dyDescent="0.25">
      <c r="A22" s="40" t="s">
        <v>31</v>
      </c>
      <c r="B22" s="60" t="s">
        <v>39</v>
      </c>
      <c r="C22" s="60" t="s">
        <v>39</v>
      </c>
      <c r="D22" s="60" t="s">
        <v>39</v>
      </c>
      <c r="E22" s="60" t="s">
        <v>39</v>
      </c>
      <c r="F22" s="60" t="s">
        <v>39</v>
      </c>
      <c r="G22" s="60" t="s">
        <v>39</v>
      </c>
      <c r="H22" s="60" t="s">
        <v>39</v>
      </c>
      <c r="I22" s="60" t="s">
        <v>39</v>
      </c>
      <c r="J22" s="60" t="s">
        <v>39</v>
      </c>
      <c r="K22" s="60" t="s">
        <v>39</v>
      </c>
      <c r="L22" s="60" t="s">
        <v>39</v>
      </c>
      <c r="M22" s="60" t="s">
        <v>39</v>
      </c>
      <c r="N22" s="66" t="s">
        <v>39</v>
      </c>
      <c r="O22" s="66" t="s">
        <v>39</v>
      </c>
      <c r="P22" s="66" t="s">
        <v>39</v>
      </c>
      <c r="Q22" s="66" t="s">
        <v>39</v>
      </c>
      <c r="R22" s="82" t="s">
        <v>39</v>
      </c>
      <c r="S22" s="66" t="s">
        <v>39</v>
      </c>
      <c r="T22" s="66" t="s">
        <v>39</v>
      </c>
      <c r="U22" s="66" t="s">
        <v>39</v>
      </c>
      <c r="V22" s="66" t="s">
        <v>39</v>
      </c>
      <c r="W22" s="66" t="s">
        <v>39</v>
      </c>
      <c r="X22" s="76" t="s">
        <v>39</v>
      </c>
      <c r="Y22" s="66" t="s">
        <v>39</v>
      </c>
      <c r="Z22" s="86" t="s">
        <v>39</v>
      </c>
      <c r="AA22" s="86" t="s">
        <v>44</v>
      </c>
      <c r="AB22" s="87" t="s">
        <v>44</v>
      </c>
      <c r="AC22" s="87" t="s">
        <v>44</v>
      </c>
      <c r="AD22" s="87" t="s">
        <v>44</v>
      </c>
      <c r="AE22" s="87" t="s">
        <v>44</v>
      </c>
      <c r="AF22" s="87" t="s">
        <v>44</v>
      </c>
      <c r="AG22" s="87" t="s">
        <v>44</v>
      </c>
      <c r="AH22" s="87" t="s">
        <v>44</v>
      </c>
      <c r="AI22" s="87" t="s">
        <v>44</v>
      </c>
      <c r="AJ22" s="87" t="s">
        <v>44</v>
      </c>
      <c r="AK22" s="87" t="s">
        <v>44</v>
      </c>
      <c r="AL22" s="86" t="s">
        <v>38</v>
      </c>
      <c r="AM22" s="87" t="s">
        <v>38</v>
      </c>
      <c r="AN22" s="87" t="s">
        <v>38</v>
      </c>
      <c r="AO22" s="87" t="s">
        <v>38</v>
      </c>
      <c r="AP22" s="87" t="s">
        <v>38</v>
      </c>
      <c r="AQ22" s="87" t="s">
        <v>38</v>
      </c>
      <c r="AR22" s="87" t="s">
        <v>38</v>
      </c>
      <c r="AS22" s="87" t="s">
        <v>38</v>
      </c>
      <c r="AT22" s="87" t="s">
        <v>38</v>
      </c>
      <c r="AU22" s="87" t="s">
        <v>38</v>
      </c>
      <c r="AV22" s="86" t="s">
        <v>38</v>
      </c>
      <c r="AW22" s="86" t="s">
        <v>38</v>
      </c>
    </row>
    <row r="23" spans="1:49" s="24" customFormat="1" x14ac:dyDescent="0.25">
      <c r="A23" s="40" t="s">
        <v>32</v>
      </c>
      <c r="B23" s="60" t="s">
        <v>39</v>
      </c>
      <c r="C23" s="60" t="s">
        <v>39</v>
      </c>
      <c r="D23" s="60" t="s">
        <v>39</v>
      </c>
      <c r="E23" s="60" t="s">
        <v>39</v>
      </c>
      <c r="F23" s="60" t="s">
        <v>39</v>
      </c>
      <c r="G23" s="60" t="s">
        <v>39</v>
      </c>
      <c r="H23" s="60" t="s">
        <v>39</v>
      </c>
      <c r="I23" s="60" t="s">
        <v>39</v>
      </c>
      <c r="J23" s="60" t="s">
        <v>39</v>
      </c>
      <c r="K23" s="60" t="s">
        <v>39</v>
      </c>
      <c r="L23" s="60" t="s">
        <v>39</v>
      </c>
      <c r="M23" s="60" t="s">
        <v>39</v>
      </c>
      <c r="N23" s="66" t="s">
        <v>39</v>
      </c>
      <c r="O23" s="66" t="s">
        <v>39</v>
      </c>
      <c r="P23" s="66" t="s">
        <v>39</v>
      </c>
      <c r="Q23" s="66" t="s">
        <v>39</v>
      </c>
      <c r="R23" s="82" t="s">
        <v>39</v>
      </c>
      <c r="S23" s="66" t="s">
        <v>39</v>
      </c>
      <c r="T23" s="66" t="s">
        <v>39</v>
      </c>
      <c r="U23" s="66" t="s">
        <v>39</v>
      </c>
      <c r="V23" s="66" t="s">
        <v>39</v>
      </c>
      <c r="W23" s="66" t="s">
        <v>39</v>
      </c>
      <c r="X23" s="76" t="s">
        <v>39</v>
      </c>
      <c r="Y23" s="66" t="s">
        <v>39</v>
      </c>
      <c r="Z23" s="86" t="s">
        <v>39</v>
      </c>
      <c r="AA23" s="86" t="s">
        <v>44</v>
      </c>
      <c r="AB23" s="87" t="s">
        <v>44</v>
      </c>
      <c r="AC23" s="87" t="s">
        <v>44</v>
      </c>
      <c r="AD23" s="87" t="s">
        <v>38</v>
      </c>
      <c r="AE23" s="87" t="s">
        <v>38</v>
      </c>
      <c r="AF23" s="87" t="s">
        <v>38</v>
      </c>
      <c r="AG23" s="87" t="s">
        <v>38</v>
      </c>
      <c r="AH23" s="87" t="s">
        <v>38</v>
      </c>
      <c r="AI23" s="87" t="s">
        <v>38</v>
      </c>
      <c r="AJ23" s="87" t="s">
        <v>38</v>
      </c>
      <c r="AK23" s="87" t="s">
        <v>38</v>
      </c>
      <c r="AL23" s="86" t="s">
        <v>39</v>
      </c>
      <c r="AM23" s="86" t="s">
        <v>44</v>
      </c>
      <c r="AN23" s="87" t="s">
        <v>44</v>
      </c>
      <c r="AO23" s="87" t="s">
        <v>44</v>
      </c>
      <c r="AP23" s="87" t="s">
        <v>38</v>
      </c>
      <c r="AQ23" s="87" t="s">
        <v>38</v>
      </c>
      <c r="AR23" s="87" t="s">
        <v>38</v>
      </c>
      <c r="AS23" s="87" t="s">
        <v>38</v>
      </c>
      <c r="AT23" s="87" t="s">
        <v>38</v>
      </c>
      <c r="AU23" s="87" t="s">
        <v>38</v>
      </c>
      <c r="AV23" s="86" t="s">
        <v>38</v>
      </c>
      <c r="AW23" s="86" t="s">
        <v>38</v>
      </c>
    </row>
    <row r="24" spans="1:49" s="24" customFormat="1" ht="31.5" x14ac:dyDescent="0.25">
      <c r="A24" s="40" t="s">
        <v>33</v>
      </c>
      <c r="B24" s="60">
        <v>24708.2</v>
      </c>
      <c r="C24" s="66">
        <v>100</v>
      </c>
      <c r="D24" s="60">
        <v>15918.3</v>
      </c>
      <c r="E24" s="60">
        <f>D24/$B$24*100</f>
        <v>64.425170591139775</v>
      </c>
      <c r="F24" s="60">
        <v>2512.6999999999998</v>
      </c>
      <c r="G24" s="60">
        <f>F24/$B$24*100</f>
        <v>10.169498385151488</v>
      </c>
      <c r="H24" s="41">
        <v>3719.4509999999996</v>
      </c>
      <c r="I24" s="60">
        <f>H24/$B$24*100</f>
        <v>15.053508551816805</v>
      </c>
      <c r="J24" s="41">
        <v>1503.23</v>
      </c>
      <c r="K24" s="60">
        <f>J24/$B$24*100</f>
        <v>6.083931650221384</v>
      </c>
      <c r="L24" s="41">
        <f t="shared" si="0"/>
        <v>1054.5190000000021</v>
      </c>
      <c r="M24" s="41">
        <f>L24/$B$24*100</f>
        <v>4.2678908216705471</v>
      </c>
      <c r="N24" s="62">
        <v>27290.7</v>
      </c>
      <c r="O24" s="66">
        <v>100</v>
      </c>
      <c r="P24" s="62">
        <v>16930</v>
      </c>
      <c r="Q24" s="62">
        <f>P24/$N$24*100</f>
        <v>62.035785084296116</v>
      </c>
      <c r="R24" s="81">
        <v>3173.5</v>
      </c>
      <c r="S24" s="63">
        <f>R24/$N$24*100</f>
        <v>11.628503482871453</v>
      </c>
      <c r="T24" s="48">
        <v>4209.4189999999999</v>
      </c>
      <c r="U24" s="48">
        <f>T24/$N$24*100</f>
        <v>15.424371672401222</v>
      </c>
      <c r="V24" s="48">
        <v>1688.92</v>
      </c>
      <c r="W24" s="41">
        <f>V24/$N$24*100</f>
        <v>6.188628360577046</v>
      </c>
      <c r="X24" s="75">
        <f t="shared" si="1"/>
        <v>1288.8610000000008</v>
      </c>
      <c r="Y24" s="48">
        <f>X24/$N$24*100</f>
        <v>4.7227113998541652</v>
      </c>
      <c r="Z24" s="86">
        <v>27568</v>
      </c>
      <c r="AA24" s="86">
        <v>100</v>
      </c>
      <c r="AB24" s="87">
        <v>16681.900000000001</v>
      </c>
      <c r="AC24" s="87">
        <v>60.5</v>
      </c>
      <c r="AD24" s="87">
        <v>3123</v>
      </c>
      <c r="AE24" s="87">
        <v>11.3</v>
      </c>
      <c r="AF24" s="87">
        <v>4256.1000000000004</v>
      </c>
      <c r="AG24" s="87">
        <v>15.4</v>
      </c>
      <c r="AH24" s="87">
        <v>1723</v>
      </c>
      <c r="AI24" s="87">
        <v>6.3</v>
      </c>
      <c r="AJ24" s="87">
        <v>1627</v>
      </c>
      <c r="AK24" s="87">
        <v>5.9</v>
      </c>
      <c r="AL24" s="86">
        <v>23692.067999999999</v>
      </c>
      <c r="AM24" s="86">
        <v>100</v>
      </c>
      <c r="AN24" s="87">
        <v>14432.106</v>
      </c>
      <c r="AO24" s="87">
        <v>60.914999999999999</v>
      </c>
      <c r="AP24" s="87">
        <v>2734.74</v>
      </c>
      <c r="AQ24" s="87">
        <v>11.542666000000001</v>
      </c>
      <c r="AR24" s="87">
        <v>3858.2469999999998</v>
      </c>
      <c r="AS24" s="87">
        <v>16.284749999999999</v>
      </c>
      <c r="AT24" s="87">
        <v>1637.8140000000001</v>
      </c>
      <c r="AU24" s="87">
        <v>6.9127999999999998</v>
      </c>
      <c r="AV24" s="86">
        <v>1029.2</v>
      </c>
      <c r="AW24" s="86">
        <v>4.4000000000000004</v>
      </c>
    </row>
    <row r="25" spans="1:49" s="24" customFormat="1" ht="31.5" x14ac:dyDescent="0.25">
      <c r="A25" s="40" t="s">
        <v>34</v>
      </c>
      <c r="B25" s="60">
        <v>327.2</v>
      </c>
      <c r="C25" s="66">
        <v>100</v>
      </c>
      <c r="D25" s="60">
        <v>39.5</v>
      </c>
      <c r="E25" s="60">
        <f>D25/$B$25*100</f>
        <v>12.072127139364303</v>
      </c>
      <c r="F25" s="60">
        <v>162.1</v>
      </c>
      <c r="G25" s="60">
        <f>F25/$B$25*100</f>
        <v>49.54156479217604</v>
      </c>
      <c r="H25" s="41">
        <v>121.827</v>
      </c>
      <c r="I25" s="60">
        <f>H25/$B$25*100</f>
        <v>37.233190709046454</v>
      </c>
      <c r="J25" s="41" t="s">
        <v>38</v>
      </c>
      <c r="K25" s="41" t="s">
        <v>38</v>
      </c>
      <c r="L25" s="41">
        <v>3.8</v>
      </c>
      <c r="M25" s="41">
        <f>L25/$B$25*100</f>
        <v>1.1613691931540342</v>
      </c>
      <c r="N25" s="62">
        <v>344.3</v>
      </c>
      <c r="O25" s="66">
        <v>100</v>
      </c>
      <c r="P25" s="62" t="s">
        <v>39</v>
      </c>
      <c r="Q25" s="62" t="s">
        <v>39</v>
      </c>
      <c r="R25" s="81">
        <v>151.1</v>
      </c>
      <c r="S25" s="63">
        <f>R25/$N$25*100</f>
        <v>43.886145803078705</v>
      </c>
      <c r="T25" s="48">
        <v>111.294</v>
      </c>
      <c r="U25" s="48">
        <f>T25/$N$25*100</f>
        <v>32.324716816729591</v>
      </c>
      <c r="V25" s="48">
        <v>14.101000000000001</v>
      </c>
      <c r="W25" s="41">
        <f>V25/$N$25*100</f>
        <v>4.0955562009875113</v>
      </c>
      <c r="X25" s="75">
        <v>5.9</v>
      </c>
      <c r="Y25" s="48">
        <f>X25/$N$25*100</f>
        <v>1.7136218414173687</v>
      </c>
      <c r="Z25" s="86">
        <v>59.6</v>
      </c>
      <c r="AA25" s="86">
        <v>100</v>
      </c>
      <c r="AB25" s="87">
        <v>34.799999999999997</v>
      </c>
      <c r="AC25" s="87">
        <v>58.4</v>
      </c>
      <c r="AD25" s="87" t="s">
        <v>44</v>
      </c>
      <c r="AE25" s="87" t="s">
        <v>44</v>
      </c>
      <c r="AF25" s="87" t="s">
        <v>44</v>
      </c>
      <c r="AG25" s="87" t="s">
        <v>44</v>
      </c>
      <c r="AH25" s="87" t="s">
        <v>44</v>
      </c>
      <c r="AI25" s="87" t="s">
        <v>44</v>
      </c>
      <c r="AJ25" s="87">
        <v>7.2</v>
      </c>
      <c r="AK25" s="87">
        <v>12.1</v>
      </c>
      <c r="AL25" s="86">
        <v>65.364999999999995</v>
      </c>
      <c r="AM25" s="86">
        <v>100</v>
      </c>
      <c r="AN25" s="87">
        <v>37.341999999999999</v>
      </c>
      <c r="AO25" s="87">
        <v>57.033000000000001</v>
      </c>
      <c r="AP25" s="87" t="s">
        <v>44</v>
      </c>
      <c r="AQ25" s="87" t="s">
        <v>44</v>
      </c>
      <c r="AR25" s="87">
        <v>2.7749999999999999</v>
      </c>
      <c r="AS25" s="87">
        <v>4.2809999999999997</v>
      </c>
      <c r="AT25" s="87" t="s">
        <v>44</v>
      </c>
      <c r="AU25" s="87" t="s">
        <v>44</v>
      </c>
      <c r="AV25" s="86">
        <v>10.225</v>
      </c>
      <c r="AW25" s="86">
        <v>15.596</v>
      </c>
    </row>
    <row r="26" spans="1:49" s="24" customFormat="1" x14ac:dyDescent="0.25">
      <c r="A26" s="40" t="s">
        <v>35</v>
      </c>
      <c r="B26" s="60">
        <v>89.6</v>
      </c>
      <c r="C26" s="66">
        <v>100</v>
      </c>
      <c r="D26" s="60" t="s">
        <v>39</v>
      </c>
      <c r="E26" s="60" t="s">
        <v>39</v>
      </c>
      <c r="F26" s="60" t="s">
        <v>39</v>
      </c>
      <c r="G26" s="60" t="s">
        <v>39</v>
      </c>
      <c r="H26" s="41">
        <v>17.019000000000002</v>
      </c>
      <c r="I26" s="60">
        <f>H26/$B$26*100</f>
        <v>18.994419642857146</v>
      </c>
      <c r="J26" s="41">
        <v>8.4</v>
      </c>
      <c r="K26" s="60">
        <f>J26/$B$26*100</f>
        <v>9.3750000000000018</v>
      </c>
      <c r="L26" s="41">
        <v>0.6</v>
      </c>
      <c r="M26" s="41">
        <f>L26/$B$26*100</f>
        <v>0.66964285714285721</v>
      </c>
      <c r="N26" s="62">
        <v>93</v>
      </c>
      <c r="O26" s="66">
        <v>100</v>
      </c>
      <c r="P26" s="62">
        <v>62.6</v>
      </c>
      <c r="Q26" s="62">
        <f>P26/$N$26*100</f>
        <v>67.311827956989248</v>
      </c>
      <c r="R26" s="81">
        <v>1.1000000000000001</v>
      </c>
      <c r="S26" s="63">
        <f>R26/$N$26*100</f>
        <v>1.1827956989247312</v>
      </c>
      <c r="T26" s="48">
        <v>13.52</v>
      </c>
      <c r="U26" s="67">
        <f>T26/$N$26*100</f>
        <v>14.537634408602152</v>
      </c>
      <c r="V26" s="48">
        <v>9.3879999999999999</v>
      </c>
      <c r="W26" s="41">
        <f>V26/$N$26*100</f>
        <v>10.094623655913978</v>
      </c>
      <c r="X26" s="75">
        <v>6.3</v>
      </c>
      <c r="Y26" s="48">
        <f>X26/$N$26*100</f>
        <v>6.7741935483870961</v>
      </c>
      <c r="Z26" s="86">
        <v>70.400000000000006</v>
      </c>
      <c r="AA26" s="86">
        <v>100</v>
      </c>
      <c r="AB26" s="87">
        <v>48.5</v>
      </c>
      <c r="AC26" s="87">
        <v>68.900000000000006</v>
      </c>
      <c r="AD26" s="87">
        <v>0.6</v>
      </c>
      <c r="AE26" s="87">
        <v>0.9</v>
      </c>
      <c r="AF26" s="87">
        <v>10.5</v>
      </c>
      <c r="AG26" s="87">
        <v>14.9</v>
      </c>
      <c r="AH26" s="87">
        <v>6.5</v>
      </c>
      <c r="AI26" s="87">
        <v>9.1999999999999993</v>
      </c>
      <c r="AJ26" s="87" t="s">
        <v>44</v>
      </c>
      <c r="AK26" s="87" t="s">
        <v>44</v>
      </c>
      <c r="AL26" s="86" t="s">
        <v>44</v>
      </c>
      <c r="AM26" s="86">
        <v>100</v>
      </c>
      <c r="AN26" s="87" t="s">
        <v>44</v>
      </c>
      <c r="AO26" s="87" t="s">
        <v>44</v>
      </c>
      <c r="AP26" s="87" t="s">
        <v>44</v>
      </c>
      <c r="AQ26" s="87" t="s">
        <v>44</v>
      </c>
      <c r="AR26" s="87">
        <v>11687</v>
      </c>
      <c r="AS26" s="87">
        <v>100</v>
      </c>
      <c r="AT26" s="87" t="s">
        <v>44</v>
      </c>
      <c r="AU26" s="87" t="s">
        <v>44</v>
      </c>
      <c r="AV26" s="86" t="s">
        <v>44</v>
      </c>
      <c r="AW26" s="86" t="s">
        <v>44</v>
      </c>
    </row>
    <row r="27" spans="1:49" s="24" customFormat="1" x14ac:dyDescent="0.25">
      <c r="B27" s="25"/>
      <c r="C27" s="22"/>
      <c r="D27" s="25"/>
      <c r="E27" s="22"/>
      <c r="F27" s="25"/>
      <c r="G27" s="22"/>
      <c r="H27" s="25"/>
      <c r="I27" s="22"/>
      <c r="J27" s="25"/>
      <c r="K27" s="22"/>
      <c r="L27" s="25"/>
      <c r="N27" s="23"/>
      <c r="O27" s="26"/>
      <c r="P27" s="20"/>
      <c r="Q27" s="23"/>
      <c r="R27" s="83"/>
      <c r="S27" s="23"/>
      <c r="T27" s="20"/>
      <c r="U27" s="23"/>
      <c r="V27" s="20"/>
      <c r="W27" s="23"/>
      <c r="X27" s="21"/>
      <c r="Y27" s="21"/>
      <c r="Z27" s="4"/>
      <c r="AL27" s="4"/>
    </row>
    <row r="28" spans="1:49" s="32" customFormat="1" x14ac:dyDescent="0.25">
      <c r="A28" s="114" t="s">
        <v>16</v>
      </c>
      <c r="B28" s="114"/>
      <c r="C28" s="114"/>
      <c r="D28" s="114"/>
      <c r="E28" s="114"/>
      <c r="F28" s="114"/>
      <c r="G28" s="114"/>
      <c r="H28" s="27"/>
      <c r="I28" s="28"/>
      <c r="J28" s="27"/>
      <c r="K28" s="28"/>
      <c r="L28" s="27"/>
      <c r="M28" s="28"/>
      <c r="N28" s="29"/>
      <c r="O28" s="30"/>
      <c r="P28" s="15"/>
      <c r="Q28" s="29"/>
      <c r="R28" s="84"/>
      <c r="S28" s="29"/>
      <c r="T28" s="15"/>
      <c r="U28" s="29"/>
      <c r="V28" s="15"/>
      <c r="W28" s="29"/>
      <c r="X28" s="31"/>
      <c r="Y28" s="31"/>
      <c r="Z28" s="99"/>
      <c r="AL28" s="99"/>
    </row>
    <row r="29" spans="1:49" x14ac:dyDescent="0.25">
      <c r="A29" s="2" t="s">
        <v>43</v>
      </c>
    </row>
    <row r="30" spans="1:49" x14ac:dyDescent="0.25">
      <c r="A30" s="52" t="s">
        <v>42</v>
      </c>
    </row>
  </sheetData>
  <mergeCells count="36">
    <mergeCell ref="Z3:AK3"/>
    <mergeCell ref="Z4:AA5"/>
    <mergeCell ref="AB4:AK4"/>
    <mergeCell ref="AB5:AC5"/>
    <mergeCell ref="AD5:AE5"/>
    <mergeCell ref="AF5:AG5"/>
    <mergeCell ref="AH5:AI5"/>
    <mergeCell ref="AJ5:AK5"/>
    <mergeCell ref="A28:G28"/>
    <mergeCell ref="A1:B1"/>
    <mergeCell ref="A2:M2"/>
    <mergeCell ref="B4:C5"/>
    <mergeCell ref="D4:M4"/>
    <mergeCell ref="D5:E5"/>
    <mergeCell ref="F5:G5"/>
    <mergeCell ref="H5:I5"/>
    <mergeCell ref="J5:K5"/>
    <mergeCell ref="L5:M5"/>
    <mergeCell ref="B3:M3"/>
    <mergeCell ref="N3:Y3"/>
    <mergeCell ref="A3:A5"/>
    <mergeCell ref="N4:O5"/>
    <mergeCell ref="P4:Y4"/>
    <mergeCell ref="P5:Q5"/>
    <mergeCell ref="R5:S5"/>
    <mergeCell ref="T5:U5"/>
    <mergeCell ref="V5:W5"/>
    <mergeCell ref="X5:Y5"/>
    <mergeCell ref="AL3:AW3"/>
    <mergeCell ref="AL4:AM5"/>
    <mergeCell ref="AN4:AW4"/>
    <mergeCell ref="AN5:AO5"/>
    <mergeCell ref="AP5:AQ5"/>
    <mergeCell ref="AR5:AS5"/>
    <mergeCell ref="AT5:AU5"/>
    <mergeCell ref="AV5:AW5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0"/>
  <sheetViews>
    <sheetView tabSelected="1" zoomScale="91" zoomScaleNormal="91" workbookViewId="0">
      <pane xSplit="1" topLeftCell="B1" activePane="topRight" state="frozen"/>
      <selection pane="topRight" sqref="A1:AM1048576"/>
    </sheetView>
  </sheetViews>
  <sheetFormatPr defaultColWidth="9.140625" defaultRowHeight="15.75" x14ac:dyDescent="0.25"/>
  <cols>
    <col min="1" max="1" width="38.85546875" style="2" customWidth="1"/>
    <col min="2" max="2" width="11.28515625" style="17" customWidth="1"/>
    <col min="3" max="3" width="9" style="2" customWidth="1"/>
    <col min="4" max="4" width="11.28515625" style="17" customWidth="1"/>
    <col min="5" max="5" width="9.5703125" style="2" customWidth="1"/>
    <col min="6" max="6" width="10.7109375" style="17" customWidth="1"/>
    <col min="7" max="7" width="9.5703125" style="2" customWidth="1"/>
    <col min="8" max="8" width="11.42578125" style="17" customWidth="1"/>
    <col min="9" max="9" width="8.85546875" style="2" customWidth="1"/>
    <col min="10" max="10" width="11.42578125" style="17" customWidth="1"/>
    <col min="11" max="11" width="8.28515625" style="2" customWidth="1"/>
    <col min="12" max="12" width="11.42578125" style="17" customWidth="1"/>
    <col min="13" max="13" width="10.140625" style="2" customWidth="1"/>
    <col min="14" max="14" width="13.5703125" style="17" customWidth="1"/>
    <col min="15" max="15" width="9.7109375" style="2" customWidth="1"/>
    <col min="16" max="16" width="12.42578125" style="17" customWidth="1"/>
    <col min="17" max="17" width="9.85546875" style="2" customWidth="1"/>
    <col min="18" max="18" width="12.42578125" style="17" customWidth="1"/>
    <col min="19" max="19" width="11.28515625" style="2" customWidth="1"/>
    <col min="20" max="20" width="11.28515625" style="17" customWidth="1"/>
    <col min="21" max="21" width="11.28515625" style="2" customWidth="1"/>
    <col min="22" max="22" width="11.28515625" style="17" customWidth="1"/>
    <col min="23" max="23" width="11.28515625" style="2" customWidth="1"/>
    <col min="24" max="24" width="11.28515625" style="17" customWidth="1"/>
    <col min="25" max="26" width="11.28515625" style="2" customWidth="1"/>
    <col min="27" max="27" width="12.7109375" style="95" customWidth="1"/>
    <col min="28" max="28" width="10.5703125" style="2" customWidth="1"/>
    <col min="29" max="29" width="11.42578125" style="2" customWidth="1"/>
    <col min="30" max="30" width="10.140625" style="2" customWidth="1"/>
    <col min="31" max="31" width="12.7109375" style="2" customWidth="1"/>
    <col min="32" max="32" width="12.140625" style="2" customWidth="1"/>
    <col min="33" max="33" width="12.85546875" style="2" customWidth="1"/>
    <col min="34" max="34" width="10.85546875" style="2" customWidth="1"/>
    <col min="35" max="35" width="12.7109375" style="2" customWidth="1"/>
    <col min="36" max="36" width="12.28515625" style="2" customWidth="1"/>
    <col min="37" max="37" width="12.7109375" style="2" customWidth="1"/>
    <col min="38" max="38" width="10.42578125" style="2" customWidth="1"/>
    <col min="39" max="39" width="13.5703125" style="95" customWidth="1"/>
    <col min="40" max="40" width="9.140625" style="2"/>
    <col min="41" max="41" width="11.7109375" style="2" customWidth="1"/>
    <col min="42" max="42" width="9.140625" style="2"/>
    <col min="43" max="43" width="13.140625" style="2" customWidth="1"/>
    <col min="44" max="44" width="9.140625" style="2"/>
    <col min="45" max="45" width="11.7109375" style="2" customWidth="1"/>
    <col min="46" max="46" width="9.140625" style="2"/>
    <col min="47" max="47" width="12.140625" style="2" customWidth="1"/>
    <col min="48" max="48" width="9.140625" style="2"/>
    <col min="49" max="49" width="11.7109375" style="2" customWidth="1"/>
    <col min="50" max="16384" width="9.140625" style="2"/>
  </cols>
  <sheetData>
    <row r="1" spans="1:50" ht="33" customHeight="1" x14ac:dyDescent="0.25">
      <c r="A1" s="16" t="s">
        <v>4</v>
      </c>
    </row>
    <row r="2" spans="1:50" s="33" customFormat="1" ht="30" customHeight="1" x14ac:dyDescent="0.25">
      <c r="A2" s="121" t="s">
        <v>37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45"/>
      <c r="P2" s="45"/>
      <c r="R2" s="45"/>
      <c r="T2" s="45"/>
      <c r="V2" s="45"/>
      <c r="X2" s="45"/>
      <c r="AA2" s="96"/>
      <c r="AM2" s="96"/>
    </row>
    <row r="3" spans="1:50" s="33" customFormat="1" ht="30" customHeight="1" x14ac:dyDescent="0.25">
      <c r="A3" s="44"/>
      <c r="B3" s="122">
        <v>2020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18">
        <v>2021</v>
      </c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20"/>
      <c r="AA3" s="118">
        <v>2022</v>
      </c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20"/>
      <c r="AM3" s="118">
        <v>2023</v>
      </c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20"/>
    </row>
    <row r="4" spans="1:50" x14ac:dyDescent="0.25">
      <c r="A4" s="11"/>
      <c r="B4" s="103" t="s">
        <v>7</v>
      </c>
      <c r="C4" s="104"/>
      <c r="D4" s="107" t="s">
        <v>8</v>
      </c>
      <c r="E4" s="108"/>
      <c r="F4" s="108"/>
      <c r="G4" s="108"/>
      <c r="H4" s="108"/>
      <c r="I4" s="108"/>
      <c r="J4" s="108"/>
      <c r="K4" s="108"/>
      <c r="L4" s="108"/>
      <c r="M4" s="109"/>
      <c r="N4" s="103" t="s">
        <v>7</v>
      </c>
      <c r="O4" s="104"/>
      <c r="P4" s="107" t="s">
        <v>8</v>
      </c>
      <c r="Q4" s="108"/>
      <c r="R4" s="108"/>
      <c r="S4" s="108"/>
      <c r="T4" s="108"/>
      <c r="U4" s="108"/>
      <c r="V4" s="108"/>
      <c r="W4" s="108"/>
      <c r="X4" s="108"/>
      <c r="Y4" s="109"/>
      <c r="AA4" s="103" t="s">
        <v>7</v>
      </c>
      <c r="AB4" s="104"/>
      <c r="AC4" s="107" t="s">
        <v>8</v>
      </c>
      <c r="AD4" s="108"/>
      <c r="AE4" s="108"/>
      <c r="AF4" s="108"/>
      <c r="AG4" s="108"/>
      <c r="AH4" s="108"/>
      <c r="AI4" s="108"/>
      <c r="AJ4" s="108"/>
      <c r="AK4" s="108"/>
      <c r="AL4" s="109"/>
      <c r="AM4" s="103" t="s">
        <v>7</v>
      </c>
      <c r="AN4" s="104"/>
      <c r="AO4" s="107" t="s">
        <v>8</v>
      </c>
      <c r="AP4" s="108"/>
      <c r="AQ4" s="108"/>
      <c r="AR4" s="108"/>
      <c r="AS4" s="108"/>
      <c r="AT4" s="108"/>
      <c r="AU4" s="108"/>
      <c r="AV4" s="108"/>
      <c r="AW4" s="108"/>
      <c r="AX4" s="109"/>
    </row>
    <row r="5" spans="1:50" ht="28.5" customHeight="1" x14ac:dyDescent="0.25">
      <c r="A5" s="13"/>
      <c r="B5" s="105"/>
      <c r="C5" s="106"/>
      <c r="D5" s="110" t="s">
        <v>9</v>
      </c>
      <c r="E5" s="111"/>
      <c r="F5" s="110" t="s">
        <v>10</v>
      </c>
      <c r="G5" s="111"/>
      <c r="H5" s="110" t="s">
        <v>11</v>
      </c>
      <c r="I5" s="111"/>
      <c r="J5" s="110" t="s">
        <v>12</v>
      </c>
      <c r="K5" s="111"/>
      <c r="L5" s="110" t="s">
        <v>13</v>
      </c>
      <c r="M5" s="111"/>
      <c r="N5" s="105"/>
      <c r="O5" s="106"/>
      <c r="P5" s="110" t="s">
        <v>9</v>
      </c>
      <c r="Q5" s="111"/>
      <c r="R5" s="110" t="s">
        <v>10</v>
      </c>
      <c r="S5" s="111"/>
      <c r="T5" s="110" t="s">
        <v>11</v>
      </c>
      <c r="U5" s="111"/>
      <c r="V5" s="110" t="s">
        <v>12</v>
      </c>
      <c r="W5" s="111"/>
      <c r="X5" s="110" t="s">
        <v>13</v>
      </c>
      <c r="Y5" s="111"/>
      <c r="AA5" s="105"/>
      <c r="AB5" s="106"/>
      <c r="AC5" s="110" t="s">
        <v>9</v>
      </c>
      <c r="AD5" s="111"/>
      <c r="AE5" s="110" t="s">
        <v>10</v>
      </c>
      <c r="AF5" s="111"/>
      <c r="AG5" s="110" t="s">
        <v>11</v>
      </c>
      <c r="AH5" s="111"/>
      <c r="AI5" s="110" t="s">
        <v>12</v>
      </c>
      <c r="AJ5" s="111"/>
      <c r="AK5" s="110" t="s">
        <v>13</v>
      </c>
      <c r="AL5" s="111"/>
      <c r="AM5" s="105"/>
      <c r="AN5" s="106"/>
      <c r="AO5" s="110" t="s">
        <v>9</v>
      </c>
      <c r="AP5" s="111"/>
      <c r="AQ5" s="110" t="s">
        <v>10</v>
      </c>
      <c r="AR5" s="111"/>
      <c r="AS5" s="110" t="s">
        <v>11</v>
      </c>
      <c r="AT5" s="111"/>
      <c r="AU5" s="110" t="s">
        <v>12</v>
      </c>
      <c r="AV5" s="111"/>
      <c r="AW5" s="110" t="s">
        <v>13</v>
      </c>
      <c r="AX5" s="111"/>
    </row>
    <row r="6" spans="1:50" ht="31.5" x14ac:dyDescent="0.25">
      <c r="A6" s="14"/>
      <c r="B6" s="18" t="s">
        <v>14</v>
      </c>
      <c r="C6" s="19" t="s">
        <v>15</v>
      </c>
      <c r="D6" s="18" t="s">
        <v>14</v>
      </c>
      <c r="E6" s="19" t="s">
        <v>15</v>
      </c>
      <c r="F6" s="18" t="s">
        <v>14</v>
      </c>
      <c r="G6" s="19" t="s">
        <v>15</v>
      </c>
      <c r="H6" s="18" t="s">
        <v>14</v>
      </c>
      <c r="I6" s="19" t="s">
        <v>15</v>
      </c>
      <c r="J6" s="18" t="s">
        <v>14</v>
      </c>
      <c r="K6" s="19" t="s">
        <v>15</v>
      </c>
      <c r="L6" s="18" t="s">
        <v>14</v>
      </c>
      <c r="M6" s="19" t="s">
        <v>15</v>
      </c>
      <c r="N6" s="18" t="s">
        <v>14</v>
      </c>
      <c r="O6" s="19" t="s">
        <v>15</v>
      </c>
      <c r="P6" s="18" t="s">
        <v>14</v>
      </c>
      <c r="Q6" s="19" t="s">
        <v>15</v>
      </c>
      <c r="R6" s="18" t="s">
        <v>14</v>
      </c>
      <c r="S6" s="19" t="s">
        <v>15</v>
      </c>
      <c r="T6" s="18" t="s">
        <v>14</v>
      </c>
      <c r="U6" s="19" t="s">
        <v>15</v>
      </c>
      <c r="V6" s="18" t="s">
        <v>14</v>
      </c>
      <c r="W6" s="19" t="s">
        <v>15</v>
      </c>
      <c r="X6" s="18" t="s">
        <v>14</v>
      </c>
      <c r="Y6" s="19" t="s">
        <v>15</v>
      </c>
      <c r="AA6" s="18" t="s">
        <v>14</v>
      </c>
      <c r="AB6" s="19" t="s">
        <v>15</v>
      </c>
      <c r="AC6" s="18" t="s">
        <v>14</v>
      </c>
      <c r="AD6" s="19" t="s">
        <v>15</v>
      </c>
      <c r="AE6" s="18" t="s">
        <v>14</v>
      </c>
      <c r="AF6" s="19" t="s">
        <v>15</v>
      </c>
      <c r="AG6" s="18" t="s">
        <v>14</v>
      </c>
      <c r="AH6" s="19" t="s">
        <v>15</v>
      </c>
      <c r="AI6" s="18" t="s">
        <v>14</v>
      </c>
      <c r="AJ6" s="19" t="s">
        <v>15</v>
      </c>
      <c r="AK6" s="18" t="s">
        <v>14</v>
      </c>
      <c r="AL6" s="19" t="s">
        <v>15</v>
      </c>
      <c r="AM6" s="18" t="s">
        <v>14</v>
      </c>
      <c r="AN6" s="19" t="s">
        <v>15</v>
      </c>
      <c r="AO6" s="18" t="s">
        <v>14</v>
      </c>
      <c r="AP6" s="19" t="s">
        <v>15</v>
      </c>
      <c r="AQ6" s="18" t="s">
        <v>14</v>
      </c>
      <c r="AR6" s="19" t="s">
        <v>15</v>
      </c>
      <c r="AS6" s="18" t="s">
        <v>14</v>
      </c>
      <c r="AT6" s="19" t="s">
        <v>15</v>
      </c>
      <c r="AU6" s="18" t="s">
        <v>14</v>
      </c>
      <c r="AV6" s="19" t="s">
        <v>15</v>
      </c>
      <c r="AW6" s="18" t="s">
        <v>14</v>
      </c>
      <c r="AX6" s="19" t="s">
        <v>15</v>
      </c>
    </row>
    <row r="7" spans="1:50" s="3" customFormat="1" x14ac:dyDescent="0.25">
      <c r="A7" s="39" t="s">
        <v>1</v>
      </c>
      <c r="B7" s="61">
        <v>200091.5</v>
      </c>
      <c r="C7" s="61">
        <v>100</v>
      </c>
      <c r="D7" s="61">
        <v>67758.7</v>
      </c>
      <c r="E7" s="61">
        <v>33.799999999999997</v>
      </c>
      <c r="F7" s="61">
        <v>39143.9</v>
      </c>
      <c r="G7" s="61">
        <v>19.600000000000001</v>
      </c>
      <c r="H7" s="73">
        <v>60091.88</v>
      </c>
      <c r="I7" s="61">
        <f>H7/B7*100</f>
        <v>30.032200268377217</v>
      </c>
      <c r="J7" s="59">
        <v>23168.203000000001</v>
      </c>
      <c r="K7" s="61">
        <f>J7/B7*100</f>
        <v>11.578804197079837</v>
      </c>
      <c r="L7" s="59">
        <f>B7-D7-F7-H7-J7</f>
        <v>9928.8169999999955</v>
      </c>
      <c r="M7" s="61">
        <f>L7/B7*100</f>
        <v>4.9621383217178119</v>
      </c>
      <c r="N7" s="73">
        <v>400064.1</v>
      </c>
      <c r="O7" s="90">
        <v>100</v>
      </c>
      <c r="P7" s="59">
        <v>72976.7</v>
      </c>
      <c r="Q7" s="61">
        <f>P7/$N$7*100</f>
        <v>18.241251839392739</v>
      </c>
      <c r="R7" s="74">
        <v>184006.3</v>
      </c>
      <c r="S7" s="61">
        <f>R7/$N$7*100</f>
        <v>45.994204428740289</v>
      </c>
      <c r="T7" s="72">
        <v>74097.774000000005</v>
      </c>
      <c r="U7" s="61">
        <f>T7/$N$7*100</f>
        <v>18.521475433561776</v>
      </c>
      <c r="V7" s="61">
        <v>59901.334000000003</v>
      </c>
      <c r="W7" s="61">
        <f>V7/$N$7*100</f>
        <v>14.97293408731251</v>
      </c>
      <c r="X7" s="72">
        <f>N7-P7-R7-T7-V7</f>
        <v>9081.9919999999693</v>
      </c>
      <c r="Y7" s="61">
        <f>X7/$N$7*100</f>
        <v>2.2701342109926812</v>
      </c>
      <c r="Z7" s="91"/>
      <c r="AA7" s="97">
        <v>439746.2</v>
      </c>
      <c r="AB7" s="93">
        <v>100</v>
      </c>
      <c r="AC7" s="93">
        <v>80485.600000000006</v>
      </c>
      <c r="AD7" s="93">
        <v>18.3</v>
      </c>
      <c r="AE7" s="93">
        <v>211172.2</v>
      </c>
      <c r="AF7" s="93">
        <v>48</v>
      </c>
      <c r="AG7" s="93">
        <v>77832.899999999994</v>
      </c>
      <c r="AH7" s="93">
        <v>17.7</v>
      </c>
      <c r="AI7" s="93">
        <v>58474.7</v>
      </c>
      <c r="AJ7" s="93">
        <v>13.3</v>
      </c>
      <c r="AK7" s="93">
        <v>10308.9</v>
      </c>
      <c r="AL7" s="93">
        <v>2.2999999999999998</v>
      </c>
      <c r="AM7" s="97">
        <v>474801.7</v>
      </c>
      <c r="AN7" s="93">
        <v>100</v>
      </c>
      <c r="AO7" s="93">
        <v>94183.1</v>
      </c>
      <c r="AP7" s="93">
        <v>19.8</v>
      </c>
      <c r="AQ7" s="93">
        <v>220736.48699999999</v>
      </c>
      <c r="AR7" s="93">
        <v>46.5</v>
      </c>
      <c r="AS7" s="93">
        <v>83946.832999999999</v>
      </c>
      <c r="AT7" s="93">
        <v>17.7</v>
      </c>
      <c r="AU7" s="93">
        <v>71618.61</v>
      </c>
      <c r="AV7" s="93">
        <v>15.1</v>
      </c>
      <c r="AW7" s="97">
        <v>4316.7</v>
      </c>
      <c r="AX7" s="97">
        <v>0.9</v>
      </c>
    </row>
    <row r="8" spans="1:50" s="3" customFormat="1" ht="31.5" x14ac:dyDescent="0.25">
      <c r="A8" s="40" t="s">
        <v>17</v>
      </c>
      <c r="B8" s="60">
        <v>7876.5</v>
      </c>
      <c r="C8" s="60">
        <v>100</v>
      </c>
      <c r="D8" s="60">
        <v>495.6</v>
      </c>
      <c r="E8" s="60">
        <f>D8/$B$8*100</f>
        <v>6.2921348314606744</v>
      </c>
      <c r="F8" s="60">
        <v>6642.8</v>
      </c>
      <c r="G8" s="60">
        <f>F8/$B$8*100</f>
        <v>84.336951691741262</v>
      </c>
      <c r="H8" s="70">
        <v>421.34500000000003</v>
      </c>
      <c r="I8" s="60">
        <f>H8/$B$8*100</f>
        <v>5.3493937662667435</v>
      </c>
      <c r="J8" s="70">
        <v>300.096</v>
      </c>
      <c r="K8" s="60">
        <f>J8/$B$8*100</f>
        <v>3.8100171395924587</v>
      </c>
      <c r="L8" s="60">
        <f t="shared" ref="L8:L26" si="0">B8-D8-F8-H8-J8</f>
        <v>16.658999999999423</v>
      </c>
      <c r="M8" s="60">
        <f>L8/$B$8*100</f>
        <v>0.21150257093886146</v>
      </c>
      <c r="N8" s="60">
        <v>8175.2</v>
      </c>
      <c r="O8" s="60">
        <v>100</v>
      </c>
      <c r="P8" s="60">
        <v>1150.9000000000001</v>
      </c>
      <c r="Q8" s="60">
        <f>P8/$N$8*100</f>
        <v>14.077943047264901</v>
      </c>
      <c r="R8" s="60">
        <v>6283.1</v>
      </c>
      <c r="S8" s="60">
        <f>R8/$N$8*100</f>
        <v>76.855612095116939</v>
      </c>
      <c r="T8" s="60">
        <v>439.27499999999998</v>
      </c>
      <c r="U8" s="60">
        <f>T8/$N$8*100</f>
        <v>5.3732630394363445</v>
      </c>
      <c r="V8" s="60">
        <v>285.233</v>
      </c>
      <c r="W8" s="60">
        <f>V8/$N$8*100</f>
        <v>3.4890033271357277</v>
      </c>
      <c r="X8" s="62">
        <f>N8-P8-R8-T8-V8</f>
        <v>16.691999999998927</v>
      </c>
      <c r="Y8" s="60">
        <f>X8/$N$8*100</f>
        <v>0.20417849104607749</v>
      </c>
      <c r="Z8" s="92"/>
      <c r="AA8" s="98">
        <v>12956.7</v>
      </c>
      <c r="AB8" s="94">
        <v>100</v>
      </c>
      <c r="AC8" s="94">
        <v>1049.9000000000001</v>
      </c>
      <c r="AD8" s="94">
        <v>8.1</v>
      </c>
      <c r="AE8" s="94">
        <v>10778.5</v>
      </c>
      <c r="AF8" s="94">
        <v>83.2</v>
      </c>
      <c r="AG8" s="94">
        <v>736.7</v>
      </c>
      <c r="AH8" s="94">
        <v>5.7</v>
      </c>
      <c r="AI8" s="94">
        <v>388.9</v>
      </c>
      <c r="AJ8" s="94">
        <v>3</v>
      </c>
      <c r="AK8" s="94" t="s">
        <v>39</v>
      </c>
      <c r="AL8" s="94" t="s">
        <v>39</v>
      </c>
      <c r="AM8" s="98">
        <v>10852.134</v>
      </c>
      <c r="AN8" s="94">
        <v>100</v>
      </c>
      <c r="AO8" s="94">
        <v>1124.2470000000001</v>
      </c>
      <c r="AP8" s="94">
        <v>10.4</v>
      </c>
      <c r="AQ8" s="94">
        <v>8403.2160000000003</v>
      </c>
      <c r="AR8" s="94">
        <v>77.400000000000006</v>
      </c>
      <c r="AS8" s="94">
        <v>860.95799999999997</v>
      </c>
      <c r="AT8" s="94">
        <v>7.9</v>
      </c>
      <c r="AU8" s="94">
        <v>459.54300000000001</v>
      </c>
      <c r="AV8" s="94">
        <v>4.2</v>
      </c>
      <c r="AW8" s="98">
        <v>4.0999999999999996</v>
      </c>
      <c r="AX8" s="98">
        <v>0</v>
      </c>
    </row>
    <row r="9" spans="1:50" s="3" customFormat="1" x14ac:dyDescent="0.25">
      <c r="A9" s="40" t="s">
        <v>18</v>
      </c>
      <c r="B9" s="60" t="s">
        <v>38</v>
      </c>
      <c r="C9" s="66" t="s">
        <v>38</v>
      </c>
      <c r="D9" s="60" t="s">
        <v>38</v>
      </c>
      <c r="E9" s="66" t="s">
        <v>38</v>
      </c>
      <c r="F9" s="60" t="s">
        <v>38</v>
      </c>
      <c r="G9" s="66" t="s">
        <v>38</v>
      </c>
      <c r="H9" s="70" t="s">
        <v>38</v>
      </c>
      <c r="I9" s="58" t="s">
        <v>38</v>
      </c>
      <c r="J9" s="70" t="s">
        <v>38</v>
      </c>
      <c r="K9" s="58" t="s">
        <v>38</v>
      </c>
      <c r="L9" s="66" t="s">
        <v>38</v>
      </c>
      <c r="M9" s="58" t="s">
        <v>38</v>
      </c>
      <c r="N9" s="60" t="s">
        <v>38</v>
      </c>
      <c r="O9" s="60" t="s">
        <v>38</v>
      </c>
      <c r="P9" s="60" t="s">
        <v>38</v>
      </c>
      <c r="Q9" s="60" t="s">
        <v>38</v>
      </c>
      <c r="R9" s="60" t="s">
        <v>38</v>
      </c>
      <c r="S9" s="60" t="s">
        <v>38</v>
      </c>
      <c r="T9" s="89" t="s">
        <v>38</v>
      </c>
      <c r="U9" s="89" t="s">
        <v>38</v>
      </c>
      <c r="V9" s="89" t="s">
        <v>38</v>
      </c>
      <c r="W9" s="89" t="s">
        <v>38</v>
      </c>
      <c r="X9" s="62" t="s">
        <v>38</v>
      </c>
      <c r="Y9" s="60" t="s">
        <v>38</v>
      </c>
      <c r="Z9" s="92"/>
      <c r="AA9" s="98" t="s">
        <v>38</v>
      </c>
      <c r="AB9" s="94" t="s">
        <v>38</v>
      </c>
      <c r="AC9" s="94" t="s">
        <v>38</v>
      </c>
      <c r="AD9" s="94" t="s">
        <v>38</v>
      </c>
      <c r="AE9" s="94" t="s">
        <v>38</v>
      </c>
      <c r="AF9" s="94" t="s">
        <v>38</v>
      </c>
      <c r="AG9" s="94" t="s">
        <v>38</v>
      </c>
      <c r="AH9" s="94" t="s">
        <v>38</v>
      </c>
      <c r="AI9" s="94" t="s">
        <v>38</v>
      </c>
      <c r="AJ9" s="94" t="s">
        <v>38</v>
      </c>
      <c r="AK9" s="94" t="s">
        <v>38</v>
      </c>
      <c r="AL9" s="94" t="s">
        <v>38</v>
      </c>
      <c r="AM9" s="98" t="s">
        <v>38</v>
      </c>
      <c r="AN9" s="94" t="s">
        <v>38</v>
      </c>
      <c r="AO9" s="94" t="s">
        <v>38</v>
      </c>
      <c r="AP9" s="94" t="s">
        <v>38</v>
      </c>
      <c r="AQ9" s="94" t="s">
        <v>38</v>
      </c>
      <c r="AR9" s="94" t="s">
        <v>38</v>
      </c>
      <c r="AS9" s="94" t="s">
        <v>38</v>
      </c>
      <c r="AT9" s="94" t="s">
        <v>38</v>
      </c>
      <c r="AU9" s="94" t="s">
        <v>38</v>
      </c>
      <c r="AV9" s="94" t="s">
        <v>38</v>
      </c>
      <c r="AW9" s="94" t="s">
        <v>38</v>
      </c>
      <c r="AX9" s="94" t="s">
        <v>38</v>
      </c>
    </row>
    <row r="10" spans="1:50" s="3" customFormat="1" x14ac:dyDescent="0.25">
      <c r="A10" s="40" t="s">
        <v>19</v>
      </c>
      <c r="B10" s="60" t="s">
        <v>39</v>
      </c>
      <c r="C10" s="66" t="s">
        <v>39</v>
      </c>
      <c r="D10" s="60" t="s">
        <v>39</v>
      </c>
      <c r="E10" s="66" t="s">
        <v>39</v>
      </c>
      <c r="F10" s="60" t="s">
        <v>39</v>
      </c>
      <c r="G10" s="66" t="s">
        <v>39</v>
      </c>
      <c r="H10" s="70" t="s">
        <v>39</v>
      </c>
      <c r="I10" s="58" t="s">
        <v>39</v>
      </c>
      <c r="J10" s="70" t="s">
        <v>39</v>
      </c>
      <c r="K10" s="58" t="s">
        <v>39</v>
      </c>
      <c r="L10" s="66" t="s">
        <v>39</v>
      </c>
      <c r="M10" s="58" t="s">
        <v>39</v>
      </c>
      <c r="N10" s="60" t="s">
        <v>39</v>
      </c>
      <c r="O10" s="60" t="s">
        <v>39</v>
      </c>
      <c r="P10" s="60" t="s">
        <v>39</v>
      </c>
      <c r="Q10" s="60" t="s">
        <v>39</v>
      </c>
      <c r="R10" s="60" t="s">
        <v>39</v>
      </c>
      <c r="S10" s="60" t="s">
        <v>39</v>
      </c>
      <c r="T10" s="89" t="s">
        <v>39</v>
      </c>
      <c r="U10" s="89" t="s">
        <v>39</v>
      </c>
      <c r="V10" s="89" t="s">
        <v>39</v>
      </c>
      <c r="W10" s="89" t="s">
        <v>39</v>
      </c>
      <c r="X10" s="60" t="s">
        <v>39</v>
      </c>
      <c r="Y10" s="89" t="s">
        <v>39</v>
      </c>
      <c r="Z10" s="92"/>
      <c r="AA10" s="98" t="s">
        <v>39</v>
      </c>
      <c r="AB10" s="94" t="s">
        <v>39</v>
      </c>
      <c r="AC10" s="94" t="s">
        <v>38</v>
      </c>
      <c r="AD10" s="94" t="s">
        <v>38</v>
      </c>
      <c r="AE10" s="94" t="s">
        <v>38</v>
      </c>
      <c r="AF10" s="94" t="s">
        <v>38</v>
      </c>
      <c r="AG10" s="94" t="s">
        <v>44</v>
      </c>
      <c r="AH10" s="94" t="s">
        <v>44</v>
      </c>
      <c r="AI10" s="94" t="s">
        <v>38</v>
      </c>
      <c r="AJ10" s="94" t="s">
        <v>38</v>
      </c>
      <c r="AK10" s="94" t="s">
        <v>38</v>
      </c>
      <c r="AL10" s="94" t="s">
        <v>38</v>
      </c>
      <c r="AM10" s="98" t="s">
        <v>39</v>
      </c>
      <c r="AN10" s="94" t="s">
        <v>39</v>
      </c>
      <c r="AO10" s="94" t="s">
        <v>38</v>
      </c>
      <c r="AP10" s="94" t="s">
        <v>38</v>
      </c>
      <c r="AQ10" s="94" t="s">
        <v>38</v>
      </c>
      <c r="AR10" s="94" t="s">
        <v>38</v>
      </c>
      <c r="AS10" s="94" t="s">
        <v>44</v>
      </c>
      <c r="AT10" s="94" t="s">
        <v>44</v>
      </c>
      <c r="AU10" s="94" t="s">
        <v>38</v>
      </c>
      <c r="AV10" s="94" t="s">
        <v>38</v>
      </c>
      <c r="AW10" s="94" t="s">
        <v>38</v>
      </c>
      <c r="AX10" s="94" t="s">
        <v>38</v>
      </c>
    </row>
    <row r="11" spans="1:50" s="3" customFormat="1" ht="47.25" x14ac:dyDescent="0.25">
      <c r="A11" s="40" t="s">
        <v>20</v>
      </c>
      <c r="B11" s="60" t="s">
        <v>39</v>
      </c>
      <c r="C11" s="66" t="s">
        <v>39</v>
      </c>
      <c r="D11" s="60" t="s">
        <v>39</v>
      </c>
      <c r="E11" s="66" t="s">
        <v>39</v>
      </c>
      <c r="F11" s="60" t="s">
        <v>39</v>
      </c>
      <c r="G11" s="66" t="s">
        <v>39</v>
      </c>
      <c r="H11" s="70" t="s">
        <v>39</v>
      </c>
      <c r="I11" s="58" t="s">
        <v>39</v>
      </c>
      <c r="J11" s="70" t="s">
        <v>39</v>
      </c>
      <c r="K11" s="58" t="s">
        <v>39</v>
      </c>
      <c r="L11" s="66" t="s">
        <v>39</v>
      </c>
      <c r="M11" s="58" t="s">
        <v>39</v>
      </c>
      <c r="N11" s="60" t="s">
        <v>39</v>
      </c>
      <c r="O11" s="60" t="s">
        <v>39</v>
      </c>
      <c r="P11" s="60" t="s">
        <v>39</v>
      </c>
      <c r="Q11" s="60" t="s">
        <v>39</v>
      </c>
      <c r="R11" s="60" t="s">
        <v>39</v>
      </c>
      <c r="S11" s="60" t="s">
        <v>39</v>
      </c>
      <c r="T11" s="89" t="s">
        <v>39</v>
      </c>
      <c r="U11" s="89" t="s">
        <v>39</v>
      </c>
      <c r="V11" s="89" t="s">
        <v>39</v>
      </c>
      <c r="W11" s="89" t="s">
        <v>39</v>
      </c>
      <c r="X11" s="60" t="s">
        <v>39</v>
      </c>
      <c r="Y11" s="89" t="s">
        <v>39</v>
      </c>
      <c r="Z11" s="92"/>
      <c r="AA11" s="98" t="s">
        <v>39</v>
      </c>
      <c r="AB11" s="94" t="s">
        <v>39</v>
      </c>
      <c r="AC11" s="94" t="s">
        <v>39</v>
      </c>
      <c r="AD11" s="94" t="s">
        <v>39</v>
      </c>
      <c r="AE11" s="94" t="s">
        <v>39</v>
      </c>
      <c r="AF11" s="94" t="s">
        <v>39</v>
      </c>
      <c r="AG11" s="94" t="s">
        <v>39</v>
      </c>
      <c r="AH11" s="94" t="s">
        <v>39</v>
      </c>
      <c r="AI11" s="94" t="s">
        <v>39</v>
      </c>
      <c r="AJ11" s="94" t="s">
        <v>39</v>
      </c>
      <c r="AK11" s="94" t="s">
        <v>38</v>
      </c>
      <c r="AL11" s="94" t="s">
        <v>38</v>
      </c>
      <c r="AM11" s="98" t="s">
        <v>39</v>
      </c>
      <c r="AN11" s="94" t="s">
        <v>39</v>
      </c>
      <c r="AO11" s="94" t="s">
        <v>39</v>
      </c>
      <c r="AP11" s="94" t="s">
        <v>39</v>
      </c>
      <c r="AQ11" s="94" t="s">
        <v>39</v>
      </c>
      <c r="AR11" s="94" t="s">
        <v>39</v>
      </c>
      <c r="AS11" s="94" t="s">
        <v>39</v>
      </c>
      <c r="AT11" s="94" t="s">
        <v>39</v>
      </c>
      <c r="AU11" s="94" t="s">
        <v>39</v>
      </c>
      <c r="AV11" s="94" t="s">
        <v>39</v>
      </c>
      <c r="AW11" s="94" t="s">
        <v>38</v>
      </c>
      <c r="AX11" s="94" t="s">
        <v>38</v>
      </c>
    </row>
    <row r="12" spans="1:50" s="3" customFormat="1" ht="63" x14ac:dyDescent="0.25">
      <c r="A12" s="40" t="s">
        <v>21</v>
      </c>
      <c r="B12" s="60" t="s">
        <v>39</v>
      </c>
      <c r="C12" s="66" t="s">
        <v>39</v>
      </c>
      <c r="D12" s="60" t="s">
        <v>39</v>
      </c>
      <c r="E12" s="66" t="s">
        <v>39</v>
      </c>
      <c r="F12" s="60" t="s">
        <v>39</v>
      </c>
      <c r="G12" s="66" t="s">
        <v>39</v>
      </c>
      <c r="H12" s="70" t="s">
        <v>39</v>
      </c>
      <c r="I12" s="58" t="s">
        <v>39</v>
      </c>
      <c r="J12" s="70" t="s">
        <v>39</v>
      </c>
      <c r="K12" s="58" t="s">
        <v>39</v>
      </c>
      <c r="L12" s="66" t="s">
        <v>39</v>
      </c>
      <c r="M12" s="58" t="s">
        <v>39</v>
      </c>
      <c r="N12" s="60" t="s">
        <v>39</v>
      </c>
      <c r="O12" s="60" t="s">
        <v>39</v>
      </c>
      <c r="P12" s="60" t="s">
        <v>39</v>
      </c>
      <c r="Q12" s="60" t="s">
        <v>39</v>
      </c>
      <c r="R12" s="60" t="s">
        <v>39</v>
      </c>
      <c r="S12" s="60" t="s">
        <v>39</v>
      </c>
      <c r="T12" s="89" t="s">
        <v>39</v>
      </c>
      <c r="U12" s="89" t="s">
        <v>39</v>
      </c>
      <c r="V12" s="57" t="s">
        <v>39</v>
      </c>
      <c r="W12" s="57" t="s">
        <v>39</v>
      </c>
      <c r="X12" s="57" t="s">
        <v>39</v>
      </c>
      <c r="Y12" s="57" t="s">
        <v>39</v>
      </c>
      <c r="Z12" s="85" t="s">
        <v>39</v>
      </c>
      <c r="AA12" s="98" t="s">
        <v>39</v>
      </c>
      <c r="AB12" s="94" t="s">
        <v>39</v>
      </c>
      <c r="AC12" s="94" t="s">
        <v>39</v>
      </c>
      <c r="AD12" s="94" t="s">
        <v>39</v>
      </c>
      <c r="AE12" s="94" t="s">
        <v>39</v>
      </c>
      <c r="AF12" s="94" t="s">
        <v>39</v>
      </c>
      <c r="AG12" s="94" t="s">
        <v>39</v>
      </c>
      <c r="AH12" s="94" t="s">
        <v>39</v>
      </c>
      <c r="AI12" s="94" t="s">
        <v>39</v>
      </c>
      <c r="AJ12" s="94" t="s">
        <v>39</v>
      </c>
      <c r="AK12" s="94" t="s">
        <v>38</v>
      </c>
      <c r="AL12" s="94" t="s">
        <v>38</v>
      </c>
      <c r="AM12" s="98" t="s">
        <v>39</v>
      </c>
      <c r="AN12" s="94" t="s">
        <v>39</v>
      </c>
      <c r="AO12" s="94" t="s">
        <v>39</v>
      </c>
      <c r="AP12" s="94" t="s">
        <v>39</v>
      </c>
      <c r="AQ12" s="94" t="s">
        <v>39</v>
      </c>
      <c r="AR12" s="94" t="s">
        <v>39</v>
      </c>
      <c r="AS12" s="94" t="s">
        <v>39</v>
      </c>
      <c r="AT12" s="94" t="s">
        <v>39</v>
      </c>
      <c r="AU12" s="94" t="s">
        <v>39</v>
      </c>
      <c r="AV12" s="94" t="s">
        <v>39</v>
      </c>
      <c r="AW12" s="94" t="s">
        <v>38</v>
      </c>
      <c r="AX12" s="94" t="s">
        <v>38</v>
      </c>
    </row>
    <row r="13" spans="1:50" s="3" customFormat="1" x14ac:dyDescent="0.25">
      <c r="A13" s="40" t="s">
        <v>22</v>
      </c>
      <c r="B13" s="60">
        <v>235</v>
      </c>
      <c r="C13" s="66">
        <v>100</v>
      </c>
      <c r="D13" s="60" t="s">
        <v>39</v>
      </c>
      <c r="E13" s="60" t="s">
        <v>39</v>
      </c>
      <c r="F13" s="60" t="s">
        <v>39</v>
      </c>
      <c r="G13" s="60" t="s">
        <v>39</v>
      </c>
      <c r="H13" s="60" t="s">
        <v>39</v>
      </c>
      <c r="I13" s="60" t="s">
        <v>39</v>
      </c>
      <c r="J13" s="60" t="s">
        <v>39</v>
      </c>
      <c r="K13" s="60" t="s">
        <v>39</v>
      </c>
      <c r="L13" s="60" t="s">
        <v>39</v>
      </c>
      <c r="M13" s="60" t="s">
        <v>39</v>
      </c>
      <c r="N13" s="60">
        <v>49</v>
      </c>
      <c r="O13" s="60">
        <v>100</v>
      </c>
      <c r="P13" s="60" t="s">
        <v>39</v>
      </c>
      <c r="Q13" s="60" t="s">
        <v>39</v>
      </c>
      <c r="R13" s="60" t="s">
        <v>39</v>
      </c>
      <c r="S13" s="60" t="s">
        <v>39</v>
      </c>
      <c r="T13" s="57" t="s">
        <v>39</v>
      </c>
      <c r="U13" s="57" t="s">
        <v>39</v>
      </c>
      <c r="V13" s="57" t="s">
        <v>39</v>
      </c>
      <c r="W13" s="57" t="s">
        <v>39</v>
      </c>
      <c r="X13" s="60" t="s">
        <v>39</v>
      </c>
      <c r="Y13" s="57" t="s">
        <v>39</v>
      </c>
      <c r="Z13" s="92"/>
      <c r="AA13" s="98">
        <v>81.599999999999994</v>
      </c>
      <c r="AB13" s="94">
        <v>100</v>
      </c>
      <c r="AC13" s="94" t="s">
        <v>39</v>
      </c>
      <c r="AD13" s="94" t="s">
        <v>39</v>
      </c>
      <c r="AE13" s="94" t="s">
        <v>39</v>
      </c>
      <c r="AF13" s="94" t="s">
        <v>39</v>
      </c>
      <c r="AG13" s="94" t="s">
        <v>39</v>
      </c>
      <c r="AH13" s="94" t="s">
        <v>39</v>
      </c>
      <c r="AI13" s="94" t="s">
        <v>39</v>
      </c>
      <c r="AJ13" s="94" t="s">
        <v>39</v>
      </c>
      <c r="AK13" s="94" t="s">
        <v>38</v>
      </c>
      <c r="AL13" s="94" t="s">
        <v>38</v>
      </c>
      <c r="AM13" s="98">
        <v>2742.127</v>
      </c>
      <c r="AN13" s="94">
        <v>100</v>
      </c>
      <c r="AO13" s="94" t="s">
        <v>39</v>
      </c>
      <c r="AP13" s="94" t="s">
        <v>39</v>
      </c>
      <c r="AQ13" s="94" t="s">
        <v>39</v>
      </c>
      <c r="AR13" s="94" t="s">
        <v>39</v>
      </c>
      <c r="AS13" s="94">
        <v>1764.144</v>
      </c>
      <c r="AT13" s="94">
        <v>64.3</v>
      </c>
      <c r="AU13" s="94" t="s">
        <v>39</v>
      </c>
      <c r="AV13" s="94" t="s">
        <v>39</v>
      </c>
      <c r="AW13" s="94" t="s">
        <v>38</v>
      </c>
      <c r="AX13" s="94" t="s">
        <v>38</v>
      </c>
    </row>
    <row r="14" spans="1:50" s="3" customFormat="1" ht="47.25" x14ac:dyDescent="0.25">
      <c r="A14" s="40" t="s">
        <v>23</v>
      </c>
      <c r="B14" s="60" t="s">
        <v>39</v>
      </c>
      <c r="C14" s="66" t="s">
        <v>39</v>
      </c>
      <c r="D14" s="60" t="s">
        <v>39</v>
      </c>
      <c r="E14" s="66" t="s">
        <v>39</v>
      </c>
      <c r="F14" s="60" t="s">
        <v>39</v>
      </c>
      <c r="G14" s="66" t="s">
        <v>39</v>
      </c>
      <c r="H14" s="70" t="s">
        <v>39</v>
      </c>
      <c r="I14" s="58" t="s">
        <v>39</v>
      </c>
      <c r="J14" s="70" t="s">
        <v>39</v>
      </c>
      <c r="K14" s="58" t="s">
        <v>39</v>
      </c>
      <c r="L14" s="66" t="s">
        <v>39</v>
      </c>
      <c r="M14" s="58" t="s">
        <v>39</v>
      </c>
      <c r="N14" s="60" t="s">
        <v>39</v>
      </c>
      <c r="O14" s="60" t="s">
        <v>39</v>
      </c>
      <c r="P14" s="60" t="s">
        <v>39</v>
      </c>
      <c r="Q14" s="60" t="s">
        <v>39</v>
      </c>
      <c r="R14" s="60" t="s">
        <v>39</v>
      </c>
      <c r="S14" s="60" t="s">
        <v>39</v>
      </c>
      <c r="T14" s="60" t="s">
        <v>39</v>
      </c>
      <c r="U14" s="60" t="s">
        <v>39</v>
      </c>
      <c r="V14" s="60" t="s">
        <v>39</v>
      </c>
      <c r="W14" s="60" t="s">
        <v>39</v>
      </c>
      <c r="X14" s="60" t="s">
        <v>39</v>
      </c>
      <c r="Y14" s="60" t="s">
        <v>39</v>
      </c>
      <c r="Z14" s="92"/>
      <c r="AA14" s="98" t="s">
        <v>39</v>
      </c>
      <c r="AB14" s="94" t="s">
        <v>39</v>
      </c>
      <c r="AC14" s="94" t="s">
        <v>38</v>
      </c>
      <c r="AD14" s="94" t="s">
        <v>38</v>
      </c>
      <c r="AE14" s="94" t="s">
        <v>39</v>
      </c>
      <c r="AF14" s="94" t="s">
        <v>39</v>
      </c>
      <c r="AG14" s="94" t="s">
        <v>39</v>
      </c>
      <c r="AH14" s="94" t="s">
        <v>39</v>
      </c>
      <c r="AI14" s="94" t="s">
        <v>39</v>
      </c>
      <c r="AJ14" s="94" t="s">
        <v>39</v>
      </c>
      <c r="AK14" s="94" t="s">
        <v>38</v>
      </c>
      <c r="AL14" s="94" t="s">
        <v>38</v>
      </c>
      <c r="AM14" s="98" t="s">
        <v>39</v>
      </c>
      <c r="AN14" s="94" t="s">
        <v>39</v>
      </c>
      <c r="AO14" s="94" t="s">
        <v>38</v>
      </c>
      <c r="AP14" s="94" t="s">
        <v>38</v>
      </c>
      <c r="AQ14" s="94" t="s">
        <v>39</v>
      </c>
      <c r="AR14" s="94" t="s">
        <v>39</v>
      </c>
      <c r="AS14" s="94" t="s">
        <v>39</v>
      </c>
      <c r="AT14" s="94" t="s">
        <v>39</v>
      </c>
      <c r="AU14" s="94" t="s">
        <v>39</v>
      </c>
      <c r="AV14" s="94" t="s">
        <v>39</v>
      </c>
      <c r="AW14" s="94" t="s">
        <v>38</v>
      </c>
      <c r="AX14" s="94" t="s">
        <v>38</v>
      </c>
    </row>
    <row r="15" spans="1:50" s="3" customFormat="1" x14ac:dyDescent="0.25">
      <c r="A15" s="40" t="s">
        <v>24</v>
      </c>
      <c r="B15" s="60">
        <v>1283.5</v>
      </c>
      <c r="C15" s="66">
        <v>100</v>
      </c>
      <c r="D15" s="60">
        <v>52</v>
      </c>
      <c r="E15" s="60">
        <f>D15/$B$15*100</f>
        <v>4.0514218932606161</v>
      </c>
      <c r="F15" s="60">
        <v>561.9</v>
      </c>
      <c r="G15" s="60">
        <f>F15/$B$15*100</f>
        <v>43.778730035060384</v>
      </c>
      <c r="H15" s="70">
        <v>167.29999999999995</v>
      </c>
      <c r="I15" s="60">
        <f>H15/$B$15*100</f>
        <v>13.03467082197117</v>
      </c>
      <c r="J15" s="70">
        <v>487.14800000000002</v>
      </c>
      <c r="K15" s="60">
        <f>J15/$B$15*100</f>
        <v>37.954655239579274</v>
      </c>
      <c r="L15" s="60">
        <f t="shared" si="0"/>
        <v>15.152000000000044</v>
      </c>
      <c r="M15" s="60">
        <f>L15/$B$15*100</f>
        <v>1.1805220101285581</v>
      </c>
      <c r="N15" s="60">
        <v>1219</v>
      </c>
      <c r="O15" s="60">
        <v>100</v>
      </c>
      <c r="P15" s="60">
        <v>53.5</v>
      </c>
      <c r="Q15" s="60">
        <f>P15/$N$15*100</f>
        <v>4.3888433141919609</v>
      </c>
      <c r="R15" s="60">
        <v>789.6</v>
      </c>
      <c r="S15" s="60">
        <f>R15/$N$15*100</f>
        <v>64.774405250205092</v>
      </c>
      <c r="T15" s="60">
        <v>66.55</v>
      </c>
      <c r="U15" s="60">
        <f>T15/$N$15*100</f>
        <v>5.4593929450369147</v>
      </c>
      <c r="V15" s="60">
        <v>309.26400000000001</v>
      </c>
      <c r="W15" s="60">
        <f>V15/$N$15*100</f>
        <v>25.370303527481543</v>
      </c>
      <c r="X15" s="60" t="s">
        <v>39</v>
      </c>
      <c r="Y15" s="60" t="s">
        <v>39</v>
      </c>
      <c r="Z15" s="92"/>
      <c r="AA15" s="98">
        <v>2064</v>
      </c>
      <c r="AB15" s="94">
        <v>100</v>
      </c>
      <c r="AC15" s="94">
        <v>82.9</v>
      </c>
      <c r="AD15" s="94">
        <v>4</v>
      </c>
      <c r="AE15" s="94">
        <v>915.9</v>
      </c>
      <c r="AF15" s="94">
        <v>44.4</v>
      </c>
      <c r="AG15" s="94">
        <v>212.6</v>
      </c>
      <c r="AH15" s="94">
        <v>10.3</v>
      </c>
      <c r="AI15" s="94">
        <v>778.2</v>
      </c>
      <c r="AJ15" s="94">
        <v>37.700000000000003</v>
      </c>
      <c r="AK15" s="94" t="s">
        <v>39</v>
      </c>
      <c r="AL15" s="94" t="s">
        <v>39</v>
      </c>
      <c r="AM15" s="98">
        <v>2124.0619999999999</v>
      </c>
      <c r="AN15" s="94">
        <v>100</v>
      </c>
      <c r="AO15" s="94">
        <v>79</v>
      </c>
      <c r="AP15" s="94">
        <v>3.7</v>
      </c>
      <c r="AQ15" s="94">
        <v>1032.991</v>
      </c>
      <c r="AR15" s="94">
        <v>48.6</v>
      </c>
      <c r="AS15" s="94">
        <v>219.16499999999999</v>
      </c>
      <c r="AT15" s="94">
        <v>10.3</v>
      </c>
      <c r="AU15" s="94">
        <v>772.80700000000002</v>
      </c>
      <c r="AV15" s="94">
        <v>36.4</v>
      </c>
      <c r="AW15" s="98">
        <v>20.100000000000001</v>
      </c>
      <c r="AX15" s="98">
        <v>1</v>
      </c>
    </row>
    <row r="16" spans="1:50" s="3" customFormat="1" ht="31.5" x14ac:dyDescent="0.25">
      <c r="A16" s="40" t="s">
        <v>25</v>
      </c>
      <c r="B16" s="60">
        <v>380</v>
      </c>
      <c r="C16" s="66">
        <v>100</v>
      </c>
      <c r="D16" s="60">
        <v>197.9</v>
      </c>
      <c r="E16" s="60">
        <f>D16/$B$16*100</f>
        <v>52.078947368421055</v>
      </c>
      <c r="F16" s="60">
        <v>37.5</v>
      </c>
      <c r="G16" s="60">
        <f>F16/$B$16*100</f>
        <v>9.8684210526315788</v>
      </c>
      <c r="H16" s="70">
        <v>73.016000000000005</v>
      </c>
      <c r="I16" s="60">
        <f>H16/$B$16*100</f>
        <v>19.214736842105264</v>
      </c>
      <c r="J16" s="70">
        <v>70.222999999999999</v>
      </c>
      <c r="K16" s="60">
        <f>J16/$B$16*100</f>
        <v>18.479736842105261</v>
      </c>
      <c r="L16" s="60">
        <f t="shared" si="0"/>
        <v>1.36099999999999</v>
      </c>
      <c r="M16" s="60">
        <f>L16/$B$16*100</f>
        <v>0.35815789473683951</v>
      </c>
      <c r="N16" s="60">
        <v>808</v>
      </c>
      <c r="O16" s="60">
        <v>100</v>
      </c>
      <c r="P16" s="60">
        <v>585.1</v>
      </c>
      <c r="Q16" s="60">
        <f>P16/$N$16*100</f>
        <v>72.413366336633672</v>
      </c>
      <c r="R16" s="60">
        <v>46.4</v>
      </c>
      <c r="S16" s="60">
        <f>R16/$N$16*100</f>
        <v>5.7425742574257423</v>
      </c>
      <c r="T16" s="60">
        <v>81.804000000000002</v>
      </c>
      <c r="U16" s="60">
        <f>T16/$N$16*100</f>
        <v>10.124257425742575</v>
      </c>
      <c r="V16" s="60">
        <v>91.998999999999995</v>
      </c>
      <c r="W16" s="60">
        <f>V16/$N$16*100</f>
        <v>11.386014851485147</v>
      </c>
      <c r="X16" s="60" t="s">
        <v>39</v>
      </c>
      <c r="Y16" s="60" t="s">
        <v>39</v>
      </c>
      <c r="Z16" s="92"/>
      <c r="AA16" s="98">
        <v>819.9</v>
      </c>
      <c r="AB16" s="94">
        <v>100</v>
      </c>
      <c r="AC16" s="94">
        <v>584.9</v>
      </c>
      <c r="AD16" s="94">
        <v>71.3</v>
      </c>
      <c r="AE16" s="94">
        <v>54.2</v>
      </c>
      <c r="AF16" s="94">
        <v>6.6</v>
      </c>
      <c r="AG16" s="94">
        <v>79.099999999999994</v>
      </c>
      <c r="AH16" s="94">
        <v>9.6</v>
      </c>
      <c r="AI16" s="94">
        <v>99.2</v>
      </c>
      <c r="AJ16" s="94">
        <v>12.1</v>
      </c>
      <c r="AK16" s="94" t="s">
        <v>39</v>
      </c>
      <c r="AL16" s="94" t="s">
        <v>39</v>
      </c>
      <c r="AM16" s="98">
        <v>745.22299999999996</v>
      </c>
      <c r="AN16" s="94">
        <v>100</v>
      </c>
      <c r="AO16" s="94">
        <v>530.10599999999999</v>
      </c>
      <c r="AP16" s="94">
        <v>71.099999999999994</v>
      </c>
      <c r="AQ16" s="94">
        <v>46.893000000000001</v>
      </c>
      <c r="AR16" s="94">
        <v>6.3</v>
      </c>
      <c r="AS16" s="94">
        <v>100.48</v>
      </c>
      <c r="AT16" s="94">
        <v>13.5</v>
      </c>
      <c r="AU16" s="94">
        <v>65.191000000000003</v>
      </c>
      <c r="AV16" s="94">
        <v>8.6999999999999993</v>
      </c>
      <c r="AW16" s="94" t="s">
        <v>39</v>
      </c>
      <c r="AX16" s="94" t="s">
        <v>39</v>
      </c>
    </row>
    <row r="17" spans="1:50" s="3" customFormat="1" ht="31.5" x14ac:dyDescent="0.25">
      <c r="A17" s="40" t="s">
        <v>26</v>
      </c>
      <c r="B17" s="60">
        <v>1776.5</v>
      </c>
      <c r="C17" s="66">
        <v>100</v>
      </c>
      <c r="D17" s="60">
        <v>547</v>
      </c>
      <c r="E17" s="60">
        <f>D17/$B$17*100</f>
        <v>30.790880945679707</v>
      </c>
      <c r="F17" s="60" t="s">
        <v>39</v>
      </c>
      <c r="G17" s="60" t="s">
        <v>39</v>
      </c>
      <c r="H17" s="70">
        <v>1028.788</v>
      </c>
      <c r="I17" s="60">
        <f>H17/$B$17*100</f>
        <v>57.910948494230233</v>
      </c>
      <c r="J17" s="70">
        <v>178.77799999999999</v>
      </c>
      <c r="K17" s="60">
        <f>J17/$B$17*100</f>
        <v>10.063495637489444</v>
      </c>
      <c r="L17" s="60" t="s">
        <v>38</v>
      </c>
      <c r="M17" s="60" t="s">
        <v>38</v>
      </c>
      <c r="N17" s="60">
        <v>2032</v>
      </c>
      <c r="O17" s="60">
        <v>100</v>
      </c>
      <c r="P17" s="60">
        <v>579.5</v>
      </c>
      <c r="Q17" s="60">
        <f>P17/$N$17*100</f>
        <v>28.518700787401574</v>
      </c>
      <c r="R17" s="60">
        <v>22.1</v>
      </c>
      <c r="S17" s="60">
        <f>R17/$N$17*100</f>
        <v>1.0875984251968505</v>
      </c>
      <c r="T17" s="60">
        <v>1204.04</v>
      </c>
      <c r="U17" s="60">
        <f>T17/$N$17*100</f>
        <v>59.253937007874015</v>
      </c>
      <c r="V17" s="60">
        <v>226.404</v>
      </c>
      <c r="W17" s="60">
        <f>V17/$N$17*100</f>
        <v>11.141929133858268</v>
      </c>
      <c r="X17" s="62" t="s">
        <v>38</v>
      </c>
      <c r="Y17" s="60" t="s">
        <v>38</v>
      </c>
      <c r="Z17" s="92"/>
      <c r="AA17" s="98">
        <v>2266.6999999999998</v>
      </c>
      <c r="AB17" s="94">
        <v>100</v>
      </c>
      <c r="AC17" s="94">
        <v>580.4</v>
      </c>
      <c r="AD17" s="94">
        <v>25.6</v>
      </c>
      <c r="AE17" s="94">
        <v>24.6</v>
      </c>
      <c r="AF17" s="94">
        <v>1.1000000000000001</v>
      </c>
      <c r="AG17" s="94">
        <v>1117.3</v>
      </c>
      <c r="AH17" s="94">
        <v>49.3</v>
      </c>
      <c r="AI17" s="94">
        <v>544.5</v>
      </c>
      <c r="AJ17" s="94">
        <v>24</v>
      </c>
      <c r="AK17" s="94" t="s">
        <v>38</v>
      </c>
      <c r="AL17" s="94" t="s">
        <v>38</v>
      </c>
      <c r="AM17" s="98">
        <v>2181.9969999999998</v>
      </c>
      <c r="AN17" s="94">
        <v>100</v>
      </c>
      <c r="AO17" s="94">
        <v>480.01799999999997</v>
      </c>
      <c r="AP17" s="94">
        <v>22</v>
      </c>
      <c r="AQ17" s="94">
        <v>21.533000000000001</v>
      </c>
      <c r="AR17" s="94">
        <v>1</v>
      </c>
      <c r="AS17" s="94">
        <v>1123.377</v>
      </c>
      <c r="AT17" s="94">
        <v>51.5</v>
      </c>
      <c r="AU17" s="94">
        <v>556.678</v>
      </c>
      <c r="AV17" s="94">
        <v>25.5</v>
      </c>
      <c r="AW17" s="94" t="s">
        <v>39</v>
      </c>
      <c r="AX17" s="94" t="s">
        <v>39</v>
      </c>
    </row>
    <row r="18" spans="1:50" s="3" customFormat="1" ht="31.5" x14ac:dyDescent="0.25">
      <c r="A18" s="40" t="s">
        <v>27</v>
      </c>
      <c r="B18" s="60">
        <v>204.5</v>
      </c>
      <c r="C18" s="66">
        <v>100</v>
      </c>
      <c r="D18" s="60" t="s">
        <v>39</v>
      </c>
      <c r="E18" s="60" t="s">
        <v>39</v>
      </c>
      <c r="F18" s="60" t="s">
        <v>38</v>
      </c>
      <c r="G18" s="60" t="s">
        <v>38</v>
      </c>
      <c r="H18" s="70">
        <v>62.708999999999989</v>
      </c>
      <c r="I18" s="60">
        <f>H18/$B$18*100</f>
        <v>30.664547677261609</v>
      </c>
      <c r="J18" s="70">
        <v>96.855000000000004</v>
      </c>
      <c r="K18" s="60">
        <f>J18/$B$18*100</f>
        <v>47.36185819070905</v>
      </c>
      <c r="L18" s="60" t="s">
        <v>39</v>
      </c>
      <c r="M18" s="60" t="s">
        <v>39</v>
      </c>
      <c r="N18" s="60">
        <v>115</v>
      </c>
      <c r="O18" s="60">
        <v>100</v>
      </c>
      <c r="P18" s="60" t="s">
        <v>39</v>
      </c>
      <c r="Q18" s="60" t="s">
        <v>39</v>
      </c>
      <c r="R18" s="60" t="s">
        <v>38</v>
      </c>
      <c r="S18" s="60" t="s">
        <v>38</v>
      </c>
      <c r="T18" s="60">
        <v>53.7</v>
      </c>
      <c r="U18" s="60">
        <f>T18/$N$18*100</f>
        <v>46.695652173913047</v>
      </c>
      <c r="V18" s="60">
        <v>19.582999999999998</v>
      </c>
      <c r="W18" s="60">
        <f>V18/$N$18*100</f>
        <v>17.028695652173912</v>
      </c>
      <c r="X18" s="62" t="s">
        <v>39</v>
      </c>
      <c r="Y18" s="60" t="s">
        <v>39</v>
      </c>
      <c r="Z18" s="92"/>
      <c r="AA18" s="98">
        <v>105.9</v>
      </c>
      <c r="AB18" s="94">
        <v>100</v>
      </c>
      <c r="AC18" s="94" t="s">
        <v>44</v>
      </c>
      <c r="AD18" s="94" t="s">
        <v>44</v>
      </c>
      <c r="AE18" s="94" t="s">
        <v>38</v>
      </c>
      <c r="AF18" s="94" t="s">
        <v>38</v>
      </c>
      <c r="AG18" s="94">
        <v>42.6</v>
      </c>
      <c r="AH18" s="94">
        <v>40.200000000000003</v>
      </c>
      <c r="AI18" s="94">
        <v>16.899999999999999</v>
      </c>
      <c r="AJ18" s="94">
        <v>16</v>
      </c>
      <c r="AK18" s="94" t="s">
        <v>38</v>
      </c>
      <c r="AL18" s="94" t="s">
        <v>38</v>
      </c>
      <c r="AM18" s="98">
        <v>91.543000000000006</v>
      </c>
      <c r="AN18" s="94">
        <v>100</v>
      </c>
      <c r="AO18" s="94" t="s">
        <v>44</v>
      </c>
      <c r="AP18" s="94" t="s">
        <v>44</v>
      </c>
      <c r="AQ18" s="94" t="s">
        <v>38</v>
      </c>
      <c r="AR18" s="94" t="s">
        <v>38</v>
      </c>
      <c r="AS18" s="94">
        <v>45.802</v>
      </c>
      <c r="AT18" s="94">
        <v>50.1</v>
      </c>
      <c r="AU18" s="94">
        <v>16.484999999999999</v>
      </c>
      <c r="AV18" s="94">
        <v>18</v>
      </c>
      <c r="AW18" s="94" t="s">
        <v>38</v>
      </c>
      <c r="AX18" s="94" t="s">
        <v>38</v>
      </c>
    </row>
    <row r="19" spans="1:50" s="3" customFormat="1" ht="31.5" x14ac:dyDescent="0.25">
      <c r="A19" s="40" t="s">
        <v>28</v>
      </c>
      <c r="B19" s="60">
        <v>1671.9</v>
      </c>
      <c r="C19" s="66">
        <v>100</v>
      </c>
      <c r="D19" s="60">
        <v>996.2</v>
      </c>
      <c r="E19" s="60">
        <f>D19/$B$19*100</f>
        <v>59.584903403313596</v>
      </c>
      <c r="F19" s="60">
        <v>220.5</v>
      </c>
      <c r="G19" s="60">
        <f>F19/$B$19*100</f>
        <v>13.188587834200611</v>
      </c>
      <c r="H19" s="70">
        <v>245.60799999999998</v>
      </c>
      <c r="I19" s="60">
        <f>H19/$B$19*100</f>
        <v>14.690352293797474</v>
      </c>
      <c r="J19" s="70">
        <v>208.03200000000001</v>
      </c>
      <c r="K19" s="60">
        <f>J19/$B$19*100</f>
        <v>12.442849452718464</v>
      </c>
      <c r="L19" s="60">
        <f>B19-D19-F19-H19-J19</f>
        <v>1.5600000000000591</v>
      </c>
      <c r="M19" s="60">
        <f>L19/$B$19*100</f>
        <v>9.3307015969858187E-2</v>
      </c>
      <c r="N19" s="60">
        <v>1679.7</v>
      </c>
      <c r="O19" s="60">
        <v>100</v>
      </c>
      <c r="P19" s="60">
        <v>915.7</v>
      </c>
      <c r="Q19" s="60">
        <f>P19/$N$19*100</f>
        <v>54.515687325117582</v>
      </c>
      <c r="R19" s="60">
        <v>190.1</v>
      </c>
      <c r="S19" s="60">
        <f>R19/$N$19*100</f>
        <v>11.317497172114068</v>
      </c>
      <c r="T19" s="60">
        <v>353.78500000000003</v>
      </c>
      <c r="U19" s="60">
        <f>T19/$N$19*100</f>
        <v>21.062392093826279</v>
      </c>
      <c r="V19" s="60">
        <v>216.25</v>
      </c>
      <c r="W19" s="60">
        <f>V19/$N$19*100</f>
        <v>12.874322795737333</v>
      </c>
      <c r="X19" s="62" t="s">
        <v>39</v>
      </c>
      <c r="Y19" s="60" t="s">
        <v>39</v>
      </c>
      <c r="Z19" s="92"/>
      <c r="AA19" s="98">
        <v>1374</v>
      </c>
      <c r="AB19" s="94">
        <v>100</v>
      </c>
      <c r="AC19" s="94">
        <v>802.1</v>
      </c>
      <c r="AD19" s="94">
        <v>58.4</v>
      </c>
      <c r="AE19" s="94" t="s">
        <v>44</v>
      </c>
      <c r="AF19" s="94" t="s">
        <v>44</v>
      </c>
      <c r="AG19" s="94">
        <v>199.6</v>
      </c>
      <c r="AH19" s="94">
        <v>14.5</v>
      </c>
      <c r="AI19" s="94">
        <v>181.1</v>
      </c>
      <c r="AJ19" s="94">
        <v>13.2</v>
      </c>
      <c r="AK19" s="94" t="s">
        <v>44</v>
      </c>
      <c r="AL19" s="94" t="s">
        <v>44</v>
      </c>
      <c r="AM19" s="98">
        <v>1883.075</v>
      </c>
      <c r="AN19" s="94">
        <v>100</v>
      </c>
      <c r="AO19" s="94">
        <v>878.14</v>
      </c>
      <c r="AP19" s="94">
        <v>46.6</v>
      </c>
      <c r="AQ19" s="94" t="s">
        <v>44</v>
      </c>
      <c r="AR19" s="94" t="s">
        <v>44</v>
      </c>
      <c r="AS19" s="94">
        <v>616.399</v>
      </c>
      <c r="AT19" s="94">
        <v>32.700000000000003</v>
      </c>
      <c r="AU19" s="94">
        <v>188.541</v>
      </c>
      <c r="AV19" s="94">
        <v>10</v>
      </c>
      <c r="AW19" s="94" t="s">
        <v>44</v>
      </c>
      <c r="AX19" s="94" t="s">
        <v>44</v>
      </c>
    </row>
    <row r="20" spans="1:50" s="3" customFormat="1" ht="31.5" x14ac:dyDescent="0.25">
      <c r="A20" s="40" t="s">
        <v>29</v>
      </c>
      <c r="B20" s="60">
        <v>3335.5</v>
      </c>
      <c r="C20" s="66">
        <v>100</v>
      </c>
      <c r="D20" s="60">
        <v>1178.5999999999999</v>
      </c>
      <c r="E20" s="60">
        <f>D20/$B$20*100</f>
        <v>35.335032229051116</v>
      </c>
      <c r="F20" s="60">
        <v>133</v>
      </c>
      <c r="G20" s="60">
        <f>F20/$B$20*100</f>
        <v>3.9874081846799578</v>
      </c>
      <c r="H20" s="70">
        <v>1621.0810000000001</v>
      </c>
      <c r="I20" s="60">
        <f>H20/$B$20*100</f>
        <v>48.60083945435467</v>
      </c>
      <c r="J20" s="70">
        <v>321.38099999999997</v>
      </c>
      <c r="K20" s="60">
        <f>J20/$B$20*100</f>
        <v>9.6351671413581172</v>
      </c>
      <c r="L20" s="60">
        <f t="shared" si="0"/>
        <v>81.437999999999988</v>
      </c>
      <c r="M20" s="60">
        <f>L20/$B$20*100</f>
        <v>2.4415529905561382</v>
      </c>
      <c r="N20" s="60">
        <v>3712.3</v>
      </c>
      <c r="O20" s="60">
        <v>100</v>
      </c>
      <c r="P20" s="60">
        <v>1277.5999999999999</v>
      </c>
      <c r="Q20" s="60">
        <f>P20/$N$20*100</f>
        <v>34.415322037550837</v>
      </c>
      <c r="R20" s="60">
        <v>145.19999999999999</v>
      </c>
      <c r="S20" s="60">
        <f>R20/$N$20*100</f>
        <v>3.9113218220510193</v>
      </c>
      <c r="T20" s="60">
        <v>1820.7080000000001</v>
      </c>
      <c r="U20" s="60">
        <f>T20/$N$20*100</f>
        <v>49.045281900708453</v>
      </c>
      <c r="V20" s="60">
        <v>398.25799999999998</v>
      </c>
      <c r="W20" s="60">
        <f>V20/$N$20*100</f>
        <v>10.728066158446245</v>
      </c>
      <c r="X20" s="62">
        <f t="shared" ref="X20:X26" si="1">N20-P20-R20-T20-V20</f>
        <v>70.53400000000039</v>
      </c>
      <c r="Y20" s="60">
        <f>X20/$N$20*100</f>
        <v>1.9000080812434446</v>
      </c>
      <c r="Z20" s="92"/>
      <c r="AA20" s="98">
        <v>4863.7</v>
      </c>
      <c r="AB20" s="94">
        <v>100</v>
      </c>
      <c r="AC20" s="94">
        <v>1827.1</v>
      </c>
      <c r="AD20" s="94">
        <v>37.6</v>
      </c>
      <c r="AE20" s="94">
        <v>422.9</v>
      </c>
      <c r="AF20" s="94">
        <v>8.6999999999999993</v>
      </c>
      <c r="AG20" s="94">
        <v>2099.1</v>
      </c>
      <c r="AH20" s="94">
        <v>43.2</v>
      </c>
      <c r="AI20" s="94">
        <v>427.9</v>
      </c>
      <c r="AJ20" s="94">
        <v>8.8000000000000007</v>
      </c>
      <c r="AK20" s="94">
        <v>32</v>
      </c>
      <c r="AL20" s="94">
        <v>0.7</v>
      </c>
      <c r="AM20" s="98">
        <v>5136.8</v>
      </c>
      <c r="AN20" s="94">
        <v>100</v>
      </c>
      <c r="AO20" s="94">
        <v>1597.086</v>
      </c>
      <c r="AP20" s="94">
        <v>31.1</v>
      </c>
      <c r="AQ20" s="94">
        <v>470.56</v>
      </c>
      <c r="AR20" s="94">
        <v>9.1999999999999993</v>
      </c>
      <c r="AS20" s="94">
        <v>2505.607</v>
      </c>
      <c r="AT20" s="94">
        <v>48.8</v>
      </c>
      <c r="AU20" s="94">
        <v>510.33</v>
      </c>
      <c r="AV20" s="94">
        <v>9.9</v>
      </c>
      <c r="AW20" s="98">
        <v>53.2</v>
      </c>
      <c r="AX20" s="98">
        <v>0</v>
      </c>
    </row>
    <row r="21" spans="1:50" s="3" customFormat="1" ht="47.25" x14ac:dyDescent="0.25">
      <c r="A21" s="40" t="s">
        <v>30</v>
      </c>
      <c r="B21" s="60">
        <v>1779.9</v>
      </c>
      <c r="C21" s="66">
        <v>100</v>
      </c>
      <c r="D21" s="60">
        <v>194.1</v>
      </c>
      <c r="E21" s="60">
        <f>D21/$B$21*100</f>
        <v>10.905107028484744</v>
      </c>
      <c r="F21" s="60">
        <v>925.8</v>
      </c>
      <c r="G21" s="60">
        <f>F21/$B$21*100</f>
        <v>52.014158098769592</v>
      </c>
      <c r="H21" s="70">
        <v>282.29400000000004</v>
      </c>
      <c r="I21" s="60">
        <f>H21/$B$21*100</f>
        <v>15.860104500252826</v>
      </c>
      <c r="J21" s="70">
        <v>336.613</v>
      </c>
      <c r="K21" s="60">
        <f>J21/$B$21*100</f>
        <v>18.911905163211415</v>
      </c>
      <c r="L21" s="60">
        <f t="shared" si="0"/>
        <v>41.093000000000188</v>
      </c>
      <c r="M21" s="60">
        <f>L21/$B$21*100</f>
        <v>2.3087252092814308</v>
      </c>
      <c r="N21" s="60">
        <v>3766.5</v>
      </c>
      <c r="O21" s="60">
        <v>100</v>
      </c>
      <c r="P21" s="60">
        <v>244.2</v>
      </c>
      <c r="Q21" s="60">
        <f>P21/$N$21*100</f>
        <v>6.4834727200318589</v>
      </c>
      <c r="R21" s="60">
        <v>2636.9</v>
      </c>
      <c r="S21" s="60">
        <f>R21/$N$21*100</f>
        <v>70.009292446568438</v>
      </c>
      <c r="T21" s="60">
        <v>422.012</v>
      </c>
      <c r="U21" s="60">
        <f>T21/$N$21*100</f>
        <v>11.204354174963493</v>
      </c>
      <c r="V21" s="60">
        <v>428.84199999999998</v>
      </c>
      <c r="W21" s="60">
        <f>V21/$N$21*100</f>
        <v>11.385689632284613</v>
      </c>
      <c r="X21" s="62">
        <f t="shared" si="1"/>
        <v>34.546000000000106</v>
      </c>
      <c r="Y21" s="60">
        <f>X21/$N$21*100</f>
        <v>0.91719102615160242</v>
      </c>
      <c r="Z21" s="92"/>
      <c r="AA21" s="98">
        <v>4445.6000000000004</v>
      </c>
      <c r="AB21" s="94">
        <v>100</v>
      </c>
      <c r="AC21" s="94">
        <v>226.2</v>
      </c>
      <c r="AD21" s="94">
        <v>5.0999999999999996</v>
      </c>
      <c r="AE21" s="94">
        <v>2947.4</v>
      </c>
      <c r="AF21" s="94">
        <v>66.3</v>
      </c>
      <c r="AG21" s="94">
        <v>585.1</v>
      </c>
      <c r="AH21" s="94">
        <v>13.2</v>
      </c>
      <c r="AI21" s="94">
        <v>519.70000000000005</v>
      </c>
      <c r="AJ21" s="94">
        <v>11.7</v>
      </c>
      <c r="AK21" s="94">
        <v>141.30000000000001</v>
      </c>
      <c r="AL21" s="94">
        <v>3.2</v>
      </c>
      <c r="AM21" s="98">
        <v>5536.28</v>
      </c>
      <c r="AN21" s="94">
        <v>100</v>
      </c>
      <c r="AO21" s="94">
        <v>573.26499999999999</v>
      </c>
      <c r="AP21" s="94">
        <v>10.4</v>
      </c>
      <c r="AQ21" s="94">
        <v>2825.2109999999998</v>
      </c>
      <c r="AR21" s="94">
        <v>51</v>
      </c>
      <c r="AS21" s="94">
        <v>1478.915</v>
      </c>
      <c r="AT21" s="94">
        <v>26.7</v>
      </c>
      <c r="AU21" s="94">
        <v>606.01499999999999</v>
      </c>
      <c r="AV21" s="94">
        <v>10.9</v>
      </c>
      <c r="AW21" s="98">
        <v>52.9</v>
      </c>
      <c r="AX21" s="98">
        <v>1</v>
      </c>
    </row>
    <row r="22" spans="1:50" s="3" customFormat="1" ht="47.25" x14ac:dyDescent="0.25">
      <c r="A22" s="40" t="s">
        <v>31</v>
      </c>
      <c r="B22" s="60">
        <v>89570.1</v>
      </c>
      <c r="C22" s="66">
        <v>100</v>
      </c>
      <c r="D22" s="60">
        <v>16175.2</v>
      </c>
      <c r="E22" s="60">
        <f>D22/$B$22*100</f>
        <v>18.05870485798274</v>
      </c>
      <c r="F22" s="60">
        <v>23515.200000000001</v>
      </c>
      <c r="G22" s="60">
        <f>F22/$B$22*100</f>
        <v>26.25340375862034</v>
      </c>
      <c r="H22" s="70">
        <v>25236.463000000003</v>
      </c>
      <c r="I22" s="60">
        <f>H22/$B$22*100</f>
        <v>28.175097493471597</v>
      </c>
      <c r="J22" s="70">
        <v>15648.314</v>
      </c>
      <c r="K22" s="60">
        <f>J22/$B$22*100</f>
        <v>17.470466148859941</v>
      </c>
      <c r="L22" s="60">
        <f t="shared" si="0"/>
        <v>8994.923000000008</v>
      </c>
      <c r="M22" s="60">
        <f>L22/$B$22*100</f>
        <v>10.042327741065387</v>
      </c>
      <c r="N22" s="60">
        <v>274139.40000000002</v>
      </c>
      <c r="O22" s="60">
        <v>100</v>
      </c>
      <c r="P22" s="60">
        <v>19671.7</v>
      </c>
      <c r="Q22" s="60">
        <f>P22/$N$22*100</f>
        <v>7.1758018001060773</v>
      </c>
      <c r="R22" s="60">
        <v>165224.4</v>
      </c>
      <c r="S22" s="60">
        <f>R22/$N$22*100</f>
        <v>60.270212891689404</v>
      </c>
      <c r="T22" s="60">
        <v>32536.697</v>
      </c>
      <c r="U22" s="60">
        <f>T22/$N$22*100</f>
        <v>11.868668640844767</v>
      </c>
      <c r="V22" s="60">
        <v>48605.129000000001</v>
      </c>
      <c r="W22" s="60">
        <f>V22/$N$22*100</f>
        <v>17.730077836312475</v>
      </c>
      <c r="X22" s="62">
        <f t="shared" si="1"/>
        <v>8101.4740000000165</v>
      </c>
      <c r="Y22" s="60">
        <f>X22/$N$22*100</f>
        <v>2.9552388310472759</v>
      </c>
      <c r="Z22" s="92"/>
      <c r="AA22" s="98">
        <v>292915.90000000002</v>
      </c>
      <c r="AB22" s="94">
        <v>100</v>
      </c>
      <c r="AC22" s="94">
        <v>20025.400000000001</v>
      </c>
      <c r="AD22" s="94">
        <v>6.8</v>
      </c>
      <c r="AE22" s="94">
        <v>184956.2</v>
      </c>
      <c r="AF22" s="94">
        <v>63.1</v>
      </c>
      <c r="AG22" s="94">
        <v>29195.599999999999</v>
      </c>
      <c r="AH22" s="94">
        <v>10</v>
      </c>
      <c r="AI22" s="94">
        <v>48377.5</v>
      </c>
      <c r="AJ22" s="94">
        <v>16.5</v>
      </c>
      <c r="AK22" s="94">
        <v>9463.6</v>
      </c>
      <c r="AL22" s="94">
        <v>3.2</v>
      </c>
      <c r="AM22" s="98">
        <v>312992.00599999999</v>
      </c>
      <c r="AN22" s="94">
        <v>100</v>
      </c>
      <c r="AO22" s="94">
        <v>24143.477999999999</v>
      </c>
      <c r="AP22" s="94">
        <v>7.7</v>
      </c>
      <c r="AQ22" s="94">
        <v>195121.783</v>
      </c>
      <c r="AR22" s="94">
        <v>62.3</v>
      </c>
      <c r="AS22" s="94">
        <v>29525.851999999999</v>
      </c>
      <c r="AT22" s="94">
        <v>9.4</v>
      </c>
      <c r="AU22" s="94">
        <v>60839.487000000001</v>
      </c>
      <c r="AV22" s="94">
        <v>19.399999999999999</v>
      </c>
      <c r="AW22" s="98">
        <v>3361.4</v>
      </c>
      <c r="AX22" s="98">
        <v>1.2</v>
      </c>
    </row>
    <row r="23" spans="1:50" s="3" customFormat="1" x14ac:dyDescent="0.25">
      <c r="A23" s="40" t="s">
        <v>32</v>
      </c>
      <c r="B23" s="60">
        <v>41955.4</v>
      </c>
      <c r="C23" s="66">
        <v>100</v>
      </c>
      <c r="D23" s="60">
        <v>24549.7</v>
      </c>
      <c r="E23" s="60">
        <f>D23/$B$23*100</f>
        <v>58.513802752446644</v>
      </c>
      <c r="F23" s="60">
        <v>3700</v>
      </c>
      <c r="G23" s="60">
        <f>F23/$B$23*100</f>
        <v>8.8188886293540278</v>
      </c>
      <c r="H23" s="70">
        <v>11301.539000000001</v>
      </c>
      <c r="I23" s="60">
        <f>H23/$B$23*100</f>
        <v>26.937030751703002</v>
      </c>
      <c r="J23" s="70">
        <v>2068.5</v>
      </c>
      <c r="K23" s="60">
        <f>J23/$B$23*100</f>
        <v>4.93023544049157</v>
      </c>
      <c r="L23" s="60">
        <f t="shared" si="0"/>
        <v>335.66100000000006</v>
      </c>
      <c r="M23" s="60">
        <f>L23/$B$23*100</f>
        <v>0.80004242600475761</v>
      </c>
      <c r="N23" s="62">
        <v>44506.2</v>
      </c>
      <c r="O23" s="60">
        <v>100</v>
      </c>
      <c r="P23" s="60">
        <v>24283.8</v>
      </c>
      <c r="Q23" s="60">
        <f>P23/$N$23*100</f>
        <v>54.562735079606881</v>
      </c>
      <c r="R23" s="60">
        <v>4745.8</v>
      </c>
      <c r="S23" s="60">
        <f>R23/$N$23*100</f>
        <v>10.663233437139096</v>
      </c>
      <c r="T23" s="60">
        <v>10164.578</v>
      </c>
      <c r="U23" s="60">
        <f>T23/$N$23*100</f>
        <v>22.838566312109325</v>
      </c>
      <c r="V23" s="60">
        <v>4902.3919999999998</v>
      </c>
      <c r="W23" s="60">
        <f>V23/$N$23*100</f>
        <v>11.015076551132202</v>
      </c>
      <c r="X23" s="62">
        <f t="shared" si="1"/>
        <v>409.6299999999992</v>
      </c>
      <c r="Y23" s="60">
        <f>X23/$N$23*100</f>
        <v>0.92038862001249089</v>
      </c>
      <c r="Z23" s="92"/>
      <c r="AA23" s="98">
        <v>51774</v>
      </c>
      <c r="AB23" s="94">
        <v>100</v>
      </c>
      <c r="AC23" s="94">
        <v>28707.599999999999</v>
      </c>
      <c r="AD23" s="94">
        <v>55.4</v>
      </c>
      <c r="AE23" s="94">
        <v>4759.3</v>
      </c>
      <c r="AF23" s="94">
        <v>9.1999999999999993</v>
      </c>
      <c r="AG23" s="94">
        <v>15487.3</v>
      </c>
      <c r="AH23" s="94">
        <v>29.9</v>
      </c>
      <c r="AI23" s="94">
        <v>2271.9</v>
      </c>
      <c r="AJ23" s="94">
        <v>4.4000000000000004</v>
      </c>
      <c r="AK23" s="94">
        <v>347.9</v>
      </c>
      <c r="AL23" s="94">
        <v>0.7</v>
      </c>
      <c r="AM23" s="98">
        <v>55534.866000000002</v>
      </c>
      <c r="AN23" s="94">
        <v>100</v>
      </c>
      <c r="AO23" s="94">
        <v>32874.470999999998</v>
      </c>
      <c r="AP23" s="94">
        <v>59.2</v>
      </c>
      <c r="AQ23" s="94">
        <v>5264.4</v>
      </c>
      <c r="AR23" s="94">
        <v>9.5</v>
      </c>
      <c r="AS23" s="94">
        <v>14312.557000000001</v>
      </c>
      <c r="AT23" s="94">
        <v>25.8</v>
      </c>
      <c r="AU23" s="94">
        <v>2567.8560000000002</v>
      </c>
      <c r="AV23" s="94">
        <v>4.5999999999999996</v>
      </c>
      <c r="AW23" s="98">
        <v>515.6</v>
      </c>
      <c r="AX23" s="98">
        <v>0.9</v>
      </c>
    </row>
    <row r="24" spans="1:50" s="3" customFormat="1" ht="31.5" x14ac:dyDescent="0.25">
      <c r="A24" s="40" t="s">
        <v>33</v>
      </c>
      <c r="B24" s="60">
        <v>36384.199999999997</v>
      </c>
      <c r="C24" s="66">
        <v>100</v>
      </c>
      <c r="D24" s="60">
        <v>13730.8</v>
      </c>
      <c r="E24" s="60">
        <f>D24/$B$24*100</f>
        <v>37.73835895800925</v>
      </c>
      <c r="F24" s="60">
        <v>1335.2</v>
      </c>
      <c r="G24" s="60">
        <f>F24/$B$24*100</f>
        <v>3.669724770642202</v>
      </c>
      <c r="H24" s="70">
        <v>18413.292999999998</v>
      </c>
      <c r="I24" s="60">
        <f>H24/$B$24*100</f>
        <v>50.607936961648178</v>
      </c>
      <c r="J24" s="70">
        <v>2631.0940000000001</v>
      </c>
      <c r="K24" s="60">
        <f>J24/$B$24*100</f>
        <v>7.2314191324805837</v>
      </c>
      <c r="L24" s="60">
        <f t="shared" si="0"/>
        <v>273.81299999999919</v>
      </c>
      <c r="M24" s="60">
        <f>L24/$B$24*100</f>
        <v>0.75256017721978008</v>
      </c>
      <c r="N24" s="60">
        <v>44960.3</v>
      </c>
      <c r="O24" s="60">
        <v>100</v>
      </c>
      <c r="P24" s="60">
        <v>14376.1</v>
      </c>
      <c r="Q24" s="60">
        <f>P24/$N$24*100</f>
        <v>31.975098030929505</v>
      </c>
      <c r="R24" s="60">
        <v>1553.9</v>
      </c>
      <c r="S24" s="60">
        <f>R24/$N$24*100</f>
        <v>3.4561602124540984</v>
      </c>
      <c r="T24" s="60">
        <v>25255.197</v>
      </c>
      <c r="U24" s="60">
        <f>T24/$N$24*100</f>
        <v>56.172216377559756</v>
      </c>
      <c r="V24" s="60">
        <v>3506.1219999999998</v>
      </c>
      <c r="W24" s="60">
        <f>V24/$N$24*100</f>
        <v>7.7982620222729819</v>
      </c>
      <c r="X24" s="62">
        <f t="shared" si="1"/>
        <v>268.98100000000295</v>
      </c>
      <c r="Y24" s="60">
        <f>X24/$N$24*100</f>
        <v>0.59826335678365794</v>
      </c>
      <c r="Z24" s="92"/>
      <c r="AA24" s="98">
        <v>47985.4</v>
      </c>
      <c r="AB24" s="94">
        <v>100</v>
      </c>
      <c r="AC24" s="94">
        <v>15569.7</v>
      </c>
      <c r="AD24" s="94">
        <v>32.4</v>
      </c>
      <c r="AE24" s="94">
        <v>1693.4</v>
      </c>
      <c r="AF24" s="94">
        <v>3.5</v>
      </c>
      <c r="AG24" s="94">
        <v>26472.799999999999</v>
      </c>
      <c r="AH24" s="94">
        <v>55.2</v>
      </c>
      <c r="AI24" s="94">
        <v>3882.1</v>
      </c>
      <c r="AJ24" s="94">
        <v>8.1</v>
      </c>
      <c r="AK24" s="94">
        <v>206.1</v>
      </c>
      <c r="AL24" s="94">
        <v>0.4</v>
      </c>
      <c r="AM24" s="98">
        <v>54405.146999999997</v>
      </c>
      <c r="AN24" s="94">
        <v>100</v>
      </c>
      <c r="AO24" s="94">
        <v>19224.332999999999</v>
      </c>
      <c r="AP24" s="94">
        <v>35.299999999999997</v>
      </c>
      <c r="AQ24" s="94">
        <v>1943.6780000000001</v>
      </c>
      <c r="AR24" s="94">
        <v>3.6</v>
      </c>
      <c r="AS24" s="94">
        <v>29132.344000000001</v>
      </c>
      <c r="AT24" s="94">
        <v>53.5</v>
      </c>
      <c r="AU24" s="94">
        <v>4028.9569999999999</v>
      </c>
      <c r="AV24" s="94">
        <v>7.4</v>
      </c>
      <c r="AW24" s="98">
        <v>75.8</v>
      </c>
      <c r="AX24" s="98">
        <v>0.1</v>
      </c>
    </row>
    <row r="25" spans="1:50" s="3" customFormat="1" ht="47.25" x14ac:dyDescent="0.25">
      <c r="A25" s="40" t="s">
        <v>34</v>
      </c>
      <c r="B25" s="41">
        <v>11990</v>
      </c>
      <c r="C25" s="71">
        <v>100</v>
      </c>
      <c r="D25" s="41">
        <v>9031.9</v>
      </c>
      <c r="E25" s="41">
        <f>D25/$B$25*100</f>
        <v>75.328607172643871</v>
      </c>
      <c r="F25" s="41">
        <v>1440.1</v>
      </c>
      <c r="G25" s="41">
        <f>F25/$B$25*100</f>
        <v>12.010842368640533</v>
      </c>
      <c r="H25" s="69">
        <v>1023.3309999999999</v>
      </c>
      <c r="I25" s="41">
        <f>H25/$B$25*100</f>
        <v>8.5348707256046694</v>
      </c>
      <c r="J25" s="69">
        <v>342.94099999999997</v>
      </c>
      <c r="K25" s="41">
        <f>J25/$B$25*100</f>
        <v>2.86022518765638</v>
      </c>
      <c r="L25" s="41">
        <f t="shared" si="0"/>
        <v>151.72800000000058</v>
      </c>
      <c r="M25" s="41">
        <f>L25/$B$25*100</f>
        <v>1.2654545454545503</v>
      </c>
      <c r="N25" s="41">
        <v>13317.3</v>
      </c>
      <c r="O25" s="41">
        <v>100</v>
      </c>
      <c r="P25" s="41">
        <v>9372.1</v>
      </c>
      <c r="Q25" s="41">
        <f>P25/$N$25*100</f>
        <v>70.375376390109111</v>
      </c>
      <c r="R25" s="41">
        <v>1918.9</v>
      </c>
      <c r="S25" s="41">
        <f>R25/$N$25*100</f>
        <v>14.409076914990276</v>
      </c>
      <c r="T25" s="41">
        <v>1467.6110000000001</v>
      </c>
      <c r="U25" s="41">
        <f>T25/$N$25*100</f>
        <v>11.020334452178746</v>
      </c>
      <c r="V25" s="41">
        <v>391.827</v>
      </c>
      <c r="W25" s="41">
        <f>V25/$N$25*100</f>
        <v>2.9422405442544664</v>
      </c>
      <c r="X25" s="48">
        <f t="shared" si="1"/>
        <v>166.86199999999872</v>
      </c>
      <c r="Y25" s="41">
        <f>X25/$N$25*100</f>
        <v>1.2529716984673973</v>
      </c>
      <c r="Z25" s="92"/>
      <c r="AA25" s="98">
        <v>16467.5</v>
      </c>
      <c r="AB25" s="94">
        <v>100</v>
      </c>
      <c r="AC25" s="94">
        <v>10599.3</v>
      </c>
      <c r="AD25" s="94">
        <v>64.400000000000006</v>
      </c>
      <c r="AE25" s="94">
        <v>3836.6</v>
      </c>
      <c r="AF25" s="94">
        <v>23.3</v>
      </c>
      <c r="AG25" s="94">
        <v>1458.3</v>
      </c>
      <c r="AH25" s="94">
        <v>8.9</v>
      </c>
      <c r="AI25" s="94">
        <v>420.6</v>
      </c>
      <c r="AJ25" s="94">
        <v>2.6</v>
      </c>
      <c r="AK25" s="94">
        <v>48.8</v>
      </c>
      <c r="AL25" s="94">
        <v>0.3</v>
      </c>
      <c r="AM25" s="98">
        <v>18612.445</v>
      </c>
      <c r="AN25" s="94">
        <v>100</v>
      </c>
      <c r="AO25" s="94">
        <v>11894.598</v>
      </c>
      <c r="AP25" s="94">
        <v>63.9</v>
      </c>
      <c r="AQ25" s="94">
        <v>3973.817</v>
      </c>
      <c r="AR25" s="94">
        <v>21.4</v>
      </c>
      <c r="AS25" s="94">
        <v>2139.7020000000002</v>
      </c>
      <c r="AT25" s="94">
        <v>11.5</v>
      </c>
      <c r="AU25" s="94">
        <v>397.80099999999999</v>
      </c>
      <c r="AV25" s="94">
        <v>2.1</v>
      </c>
      <c r="AW25" s="98">
        <v>206.5</v>
      </c>
      <c r="AX25" s="98">
        <v>1.1000000000000001</v>
      </c>
    </row>
    <row r="26" spans="1:50" s="3" customFormat="1" ht="18.75" customHeight="1" x14ac:dyDescent="0.25">
      <c r="A26" s="40" t="s">
        <v>35</v>
      </c>
      <c r="B26" s="41">
        <v>713.5</v>
      </c>
      <c r="C26" s="71">
        <v>100</v>
      </c>
      <c r="D26" s="41">
        <v>559.79999999999995</v>
      </c>
      <c r="E26" s="41">
        <f>D26/$B$26*100</f>
        <v>78.458304134548001</v>
      </c>
      <c r="F26" s="41">
        <v>60.4</v>
      </c>
      <c r="G26" s="41">
        <f>F26/$B$26*100</f>
        <v>8.4653118430273295</v>
      </c>
      <c r="H26" s="69">
        <v>32.702000000000005</v>
      </c>
      <c r="I26" s="41">
        <f>H26/$B$26*100</f>
        <v>4.5833216538192021</v>
      </c>
      <c r="J26" s="69">
        <v>46.396999999999998</v>
      </c>
      <c r="K26" s="41">
        <f>J26/$B$26*100</f>
        <v>6.5027330063069382</v>
      </c>
      <c r="L26" s="41">
        <f t="shared" si="0"/>
        <v>14.201000000000036</v>
      </c>
      <c r="M26" s="41">
        <f>L26/$B$26*100</f>
        <v>1.9903293622985336</v>
      </c>
      <c r="N26" s="41">
        <v>564.9</v>
      </c>
      <c r="O26" s="41">
        <v>100</v>
      </c>
      <c r="P26" s="41">
        <v>420.2</v>
      </c>
      <c r="Q26" s="41">
        <f>P26/$N$26*100</f>
        <v>74.384846875553194</v>
      </c>
      <c r="R26" s="41">
        <v>52.9</v>
      </c>
      <c r="S26" s="41">
        <f>R26/$N$26*100</f>
        <v>9.3644892901398471</v>
      </c>
      <c r="T26" s="41">
        <v>40.414999999999999</v>
      </c>
      <c r="U26" s="41">
        <f>T26/$N$26*100</f>
        <v>7.154363604177731</v>
      </c>
      <c r="V26" s="41">
        <v>40.371000000000002</v>
      </c>
      <c r="W26" s="41">
        <f>V26/$N$26*100</f>
        <v>7.1465746149761022</v>
      </c>
      <c r="X26" s="48">
        <f t="shared" si="1"/>
        <v>11.013999999999982</v>
      </c>
      <c r="Y26" s="41">
        <f>X26/$N$26*100</f>
        <v>1.9497256151531213</v>
      </c>
      <c r="Z26" s="92"/>
      <c r="AA26" s="98">
        <v>515.1</v>
      </c>
      <c r="AB26" s="94">
        <v>100</v>
      </c>
      <c r="AC26" s="94">
        <v>378.4</v>
      </c>
      <c r="AD26" s="94">
        <v>73.5</v>
      </c>
      <c r="AE26" s="94">
        <v>51.9</v>
      </c>
      <c r="AF26" s="94">
        <v>10.1</v>
      </c>
      <c r="AG26" s="94">
        <v>26.3</v>
      </c>
      <c r="AH26" s="94">
        <v>5.0999999999999996</v>
      </c>
      <c r="AI26" s="94">
        <v>47.5</v>
      </c>
      <c r="AJ26" s="94">
        <v>9.1999999999999993</v>
      </c>
      <c r="AK26" s="94">
        <v>10.9</v>
      </c>
      <c r="AL26" s="94">
        <v>2.1</v>
      </c>
      <c r="AM26" s="98">
        <v>630.69799999999998</v>
      </c>
      <c r="AN26" s="94">
        <v>100</v>
      </c>
      <c r="AO26" s="94">
        <v>467.36099999999999</v>
      </c>
      <c r="AP26" s="94">
        <v>74.099999999999994</v>
      </c>
      <c r="AQ26" s="94">
        <v>53.837000000000003</v>
      </c>
      <c r="AR26" s="94">
        <v>8.5</v>
      </c>
      <c r="AS26" s="94">
        <v>39.128999999999998</v>
      </c>
      <c r="AT26" s="94">
        <v>6.2</v>
      </c>
      <c r="AU26" s="94">
        <v>55.593000000000004</v>
      </c>
      <c r="AV26" s="94">
        <v>8.8000000000000007</v>
      </c>
      <c r="AW26" s="94">
        <v>14.778</v>
      </c>
      <c r="AX26" s="94">
        <v>2.2999999999999998</v>
      </c>
    </row>
    <row r="27" spans="1:50" s="3" customFormat="1" x14ac:dyDescent="0.25">
      <c r="B27" s="34"/>
      <c r="C27" s="35"/>
      <c r="D27" s="34"/>
      <c r="E27" s="20"/>
      <c r="F27" s="34"/>
      <c r="G27" s="20"/>
      <c r="H27" s="36"/>
      <c r="I27" s="20"/>
      <c r="J27" s="34"/>
      <c r="K27" s="20"/>
      <c r="L27" s="34"/>
      <c r="M27" s="20"/>
      <c r="N27" s="46"/>
      <c r="P27" s="46"/>
      <c r="R27" s="46"/>
      <c r="T27" s="46"/>
      <c r="V27" s="46"/>
      <c r="X27" s="46"/>
      <c r="AA27" s="5"/>
      <c r="AM27" s="5"/>
    </row>
    <row r="28" spans="1:50" s="32" customFormat="1" ht="15.75" customHeight="1" x14ac:dyDescent="0.25">
      <c r="A28" s="114" t="s">
        <v>16</v>
      </c>
      <c r="B28" s="114"/>
      <c r="C28" s="114"/>
      <c r="D28" s="114"/>
      <c r="E28" s="114"/>
      <c r="F28" s="114"/>
      <c r="G28" s="114"/>
      <c r="H28" s="38"/>
      <c r="I28" s="15"/>
      <c r="J28" s="37"/>
      <c r="K28" s="15"/>
      <c r="L28" s="37"/>
      <c r="M28" s="15"/>
      <c r="N28" s="27"/>
      <c r="O28" s="29"/>
      <c r="P28" s="17"/>
      <c r="Q28" s="29"/>
      <c r="R28" s="17"/>
      <c r="S28" s="15"/>
      <c r="T28" s="17"/>
      <c r="V28" s="27"/>
      <c r="X28" s="27"/>
      <c r="AA28" s="99"/>
      <c r="AM28" s="99"/>
    </row>
    <row r="29" spans="1:50" x14ac:dyDescent="0.25">
      <c r="A29" s="52" t="s">
        <v>41</v>
      </c>
    </row>
    <row r="30" spans="1:50" x14ac:dyDescent="0.25">
      <c r="A30" s="52" t="s">
        <v>42</v>
      </c>
    </row>
  </sheetData>
  <mergeCells count="34">
    <mergeCell ref="AA3:AL3"/>
    <mergeCell ref="AA4:AB5"/>
    <mergeCell ref="AC4:AL4"/>
    <mergeCell ref="AC5:AD5"/>
    <mergeCell ref="AE5:AF5"/>
    <mergeCell ref="AG5:AH5"/>
    <mergeCell ref="AI5:AJ5"/>
    <mergeCell ref="AK5:AL5"/>
    <mergeCell ref="A2:M2"/>
    <mergeCell ref="B4:C5"/>
    <mergeCell ref="D4:M4"/>
    <mergeCell ref="D5:E5"/>
    <mergeCell ref="F5:G5"/>
    <mergeCell ref="H5:I5"/>
    <mergeCell ref="J5:K5"/>
    <mergeCell ref="L5:M5"/>
    <mergeCell ref="B3:M3"/>
    <mergeCell ref="A28:G28"/>
    <mergeCell ref="N3:Y3"/>
    <mergeCell ref="N4:O5"/>
    <mergeCell ref="P4:Y4"/>
    <mergeCell ref="P5:Q5"/>
    <mergeCell ref="R5:S5"/>
    <mergeCell ref="T5:U5"/>
    <mergeCell ref="V5:W5"/>
    <mergeCell ref="X5:Y5"/>
    <mergeCell ref="AM3:AX3"/>
    <mergeCell ref="AM4:AN5"/>
    <mergeCell ref="AO4:AX4"/>
    <mergeCell ref="AO5:AP5"/>
    <mergeCell ref="AQ5:AR5"/>
    <mergeCell ref="AS5:AT5"/>
    <mergeCell ref="AU5:AV5"/>
    <mergeCell ref="AW5:AX5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Содержание</vt:lpstr>
      <vt:lpstr>1</vt:lpstr>
      <vt:lpstr>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Тинчирова Эльнара Замировна</cp:lastModifiedBy>
  <cp:lastPrinted>2024-11-15T08:09:53Z</cp:lastPrinted>
  <dcterms:created xsi:type="dcterms:W3CDTF">2021-04-08T10:35:45Z</dcterms:created>
  <dcterms:modified xsi:type="dcterms:W3CDTF">2024-12-10T12:05:25Z</dcterms:modified>
</cp:coreProperties>
</file>